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ЭтаКнига" filterPrivacy="1" defaultThemeVersion="124226"/>
  <bookViews>
    <workbookView xWindow="120" yWindow="165" windowWidth="15120" windowHeight="7950" tabRatio="851" activeTab="1"/>
  </bookViews>
  <sheets>
    <sheet name="Напряжение" sheetId="1" r:id="rId1"/>
    <sheet name="Нагрузка по 110 кВ" sheetId="5" r:id="rId2"/>
    <sheet name="Нагрузка по 35-6 кВ" sheetId="4" r:id="rId3"/>
    <sheet name="Нагр. в хар. часы" sheetId="6" r:id="rId4"/>
    <sheet name="Нагрузка ежечасно" sheetId="3" r:id="rId5"/>
  </sheets>
  <externalReferences>
    <externalReference r:id="rId8"/>
    <externalReference r:id="rId9"/>
  </externalReferences>
  <definedNames>
    <definedName name="_xlnm.Print_Area" localSheetId="2">'Нагрузка по 35-6 кВ'!$A$1:$I$113</definedName>
  </definedNames>
  <calcPr calcId="125725"/>
</workbook>
</file>

<file path=xl/sharedStrings.xml><?xml version="1.0" encoding="utf-8"?>
<sst xmlns="http://schemas.openxmlformats.org/spreadsheetml/2006/main" count="210" uniqueCount="42">
  <si>
    <t>I, А</t>
  </si>
  <si>
    <t>P, кВт</t>
  </si>
  <si>
    <t>Q, кВар</t>
  </si>
  <si>
    <r>
      <rPr>
        <b/>
        <sz val="11"/>
        <color indexed="8"/>
        <rFont val="Calibri"/>
        <family val="2"/>
      </rPr>
      <t>не</t>
    </r>
    <r>
      <rPr>
        <sz val="11"/>
        <color theme="1"/>
        <rFont val="Calibri"/>
        <family val="2"/>
        <scheme val="minor"/>
      </rPr>
      <t xml:space="preserve"> заведенным под действие АЧР и САОН</t>
    </r>
  </si>
  <si>
    <t>заведенным под действие АЧР и САОН</t>
  </si>
  <si>
    <t>По всем отходящим фидерам</t>
  </si>
  <si>
    <t>P, МВт</t>
  </si>
  <si>
    <t>Q, МВар</t>
  </si>
  <si>
    <t>2Т</t>
  </si>
  <si>
    <t>1Т</t>
  </si>
  <si>
    <t>Паспортные данные трансформаторов:</t>
  </si>
  <si>
    <t>Подстанция "Белоярская"</t>
  </si>
  <si>
    <t>U С-99, кВ</t>
  </si>
  <si>
    <t>U С-319, кВ</t>
  </si>
  <si>
    <t>Qхх, МВАр</t>
  </si>
  <si>
    <t>Хтр, Ом</t>
  </si>
  <si>
    <t>По фидерам не АЧР, САОН</t>
  </si>
  <si>
    <t>I 6 кВ, A</t>
  </si>
  <si>
    <t>I 35 кВ, A</t>
  </si>
  <si>
    <t>По фидерам АЧР, САОН</t>
  </si>
  <si>
    <t>РПН-110</t>
  </si>
  <si>
    <t>ПБВ-35</t>
  </si>
  <si>
    <t>U, кВ</t>
  </si>
  <si>
    <t>Напряжение по стороне 110 кВ, положения переключателей РПН, ПБВ:</t>
  </si>
  <si>
    <r>
      <rPr>
        <sz val="11"/>
        <color theme="1"/>
        <rFont val="Calibri"/>
        <family val="2"/>
        <scheme val="minor"/>
      </rPr>
      <t>заведенным под действие АЧР и САОН</t>
    </r>
  </si>
  <si>
    <t>Напряжение на шинах 35 и 6 кВ</t>
  </si>
  <si>
    <t>Напряжение на шинах 35 и 6 кВ в характерные часы</t>
  </si>
  <si>
    <t>Подстанция "Белоярская" Нагрузка по отходящим ЛЭП - 6кВ</t>
  </si>
  <si>
    <t>Подстанция "Белоярская" Нагрузка по отходящим ЛЭП - 35 кВ и ТСН</t>
  </si>
  <si>
    <r>
      <t xml:space="preserve">Суммарная нагрузка на трансформаторах </t>
    </r>
    <r>
      <rPr>
        <b/>
        <sz val="11"/>
        <color indexed="8"/>
        <rFont val="Calibri"/>
        <family val="2"/>
      </rPr>
      <t>1Т и 2Т</t>
    </r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</si>
  <si>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 и 2Т по стороне 35кВ</t>
    </r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</si>
  <si>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1Т, 2Т по стороне 6кВ</t>
    </r>
  </si>
  <si>
    <t>-</t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</si>
  <si>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1Т, 2Т, 3Т и 4Т по стороне 110кВ</t>
    </r>
  </si>
  <si>
    <t>не заведенным под действие АЧР и САОН</t>
  </si>
  <si>
    <t>Время мск.</t>
  </si>
  <si>
    <t>Время мск</t>
  </si>
  <si>
    <r>
      <t xml:space="preserve">Подстанция "Белоярская" Нагрузка по отходящим фидерам </t>
    </r>
    <r>
      <rPr>
        <b/>
        <sz val="11"/>
        <color indexed="8"/>
        <rFont val="Calibri"/>
        <family val="2"/>
      </rPr>
      <t>6кВ</t>
    </r>
    <r>
      <rPr>
        <sz val="11"/>
        <color theme="1"/>
        <rFont val="Calibri"/>
        <family val="2"/>
        <scheme val="minor"/>
      </rPr>
      <t xml:space="preserve"> ежечасно с 00-00 до 24-00 часов по московскому времени,</t>
    </r>
  </si>
  <si>
    <r>
      <t xml:space="preserve">Подстанция "Белоярская" Нагрузка по отходящим фидерам </t>
    </r>
    <r>
      <rPr>
        <b/>
        <sz val="11"/>
        <color indexed="8"/>
        <rFont val="Calibri"/>
        <family val="2"/>
      </rPr>
      <t>6,35кВ</t>
    </r>
    <r>
      <rPr>
        <sz val="11"/>
        <color theme="1"/>
        <rFont val="Calibri"/>
        <family val="2"/>
        <scheme val="minor"/>
      </rPr>
      <t xml:space="preserve"> ежечасно с 00-00 до 24-00 часов по московскому времени,</t>
    </r>
  </si>
  <si>
    <t>Подстанция "Белоярская" Нагрузка по отходящим фидерам 6кВ ежечасно с 00-00 до 24-00 часов по московскому времени,</t>
  </si>
  <si>
    <t>Подстанция "Белоярская" Нагрузка по отходящему фидеру яч.19 и ТСН ежечасно с 00-00 до 24-00 часов по московскому времени,</t>
  </si>
  <si>
    <t>Суммарная нагрузка ежечасно с 00-00 до 24-00 часов по московскому времени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</si>
</sst>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"/>
    <numFmt numFmtId="166" formatCode="h:mm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165" fontId="0" fillId="0" borderId="1" xfId="0" applyNumberFormat="1" applyBorder="1"/>
    <xf numFmtId="0" fontId="0" fillId="0" borderId="0" xfId="0" applyFont="1"/>
    <xf numFmtId="0" fontId="2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5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/>
    <xf numFmtId="49" fontId="1" fillId="0" borderId="0" xfId="0" applyNumberFormat="1" applyFont="1" applyFill="1" applyBorder="1" applyAlignment="1">
      <alignment/>
    </xf>
    <xf numFmtId="165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0" xfId="0" applyNumberFormat="1"/>
    <xf numFmtId="49" fontId="1" fillId="0" borderId="0" xfId="0" applyNumberFormat="1" applyFont="1" applyFill="1" applyBorder="1" applyAlignment="1">
      <alignment horizontal="left"/>
    </xf>
    <xf numFmtId="14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66" fontId="0" fillId="0" borderId="3" xfId="0" applyNumberFormat="1" applyBorder="1"/>
    <xf numFmtId="166" fontId="1" fillId="0" borderId="1" xfId="0" applyNumberFormat="1" applyFont="1" applyBorder="1" applyAlignment="1">
      <alignment horizontal="left"/>
    </xf>
    <xf numFmtId="166" fontId="0" fillId="0" borderId="0" xfId="0" applyNumberFormat="1"/>
    <xf numFmtId="166" fontId="0" fillId="0" borderId="0" xfId="0" applyNumberFormat="1" applyBorder="1"/>
    <xf numFmtId="166" fontId="0" fillId="0" borderId="0" xfId="0" applyNumberFormat="1" applyAlignment="1">
      <alignment/>
    </xf>
    <xf numFmtId="166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1" xfId="0" applyNumberFormat="1" applyBorder="1"/>
    <xf numFmtId="166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/>
    </xf>
    <xf numFmtId="1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166" fontId="1" fillId="0" borderId="4" xfId="0" applyNumberFormat="1" applyFont="1" applyBorder="1" applyAlignment="1">
      <alignment horizontal="left"/>
    </xf>
    <xf numFmtId="0" fontId="0" fillId="0" borderId="5" xfId="0" applyBorder="1"/>
    <xf numFmtId="166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25"/>
          <c:y val="0.1115"/>
          <c:w val="0.81475"/>
          <c:h val="0.82025"/>
        </c:manualLayout>
      </c:layout>
      <c:lineChart>
        <c:grouping val="standard"/>
        <c:varyColors val="0"/>
        <c:ser>
          <c:idx val="0"/>
          <c:order val="0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'Нагрузка ежечасно'!$B$119:$B$166</c:f>
              <c:numCache/>
            </c:numRef>
          </c:val>
          <c:smooth val="0"/>
        </c:ser>
        <c:ser>
          <c:idx val="1"/>
          <c:order val="1"/>
          <c:tx>
            <c:v>Q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'Нагрузка ежечасно'!$C$119:$C$166</c:f>
              <c:numCache/>
            </c:numRef>
          </c:val>
          <c:smooth val="0"/>
        </c:ser>
        <c:marker val="1"/>
        <c:axId val="29559512"/>
        <c:axId val="64709017"/>
      </c:lineChart>
      <c:catAx>
        <c:axId val="29559512"/>
        <c:scaling>
          <c:orientation val="minMax"/>
        </c:scaling>
        <c:axPos val="b"/>
        <c:delete val="0"/>
        <c:numFmt formatCode="\О\с\н\о\в\н\о\й" sourceLinked="1"/>
        <c:majorTickMark val="none"/>
        <c:minorTickMark val="none"/>
        <c:tickLblPos val="nextTo"/>
        <c:crossAx val="64709017"/>
        <c:crosses val="autoZero"/>
        <c:auto val="1"/>
        <c:lblOffset val="100"/>
        <c:noMultiLvlLbl val="0"/>
      </c:catAx>
      <c:valAx>
        <c:axId val="64709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Мощность, кВт,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кВАр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/>
        <c:delete val="0"/>
        <c:numFmt formatCode="0.0" sourceLinked="1"/>
        <c:majorTickMark val="none"/>
        <c:minorTickMark val="none"/>
        <c:tickLblPos val="nextTo"/>
        <c:crossAx val="2955951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93075"/>
          <c:y val="0.5"/>
          <c:w val="0.04975"/>
          <c:h val="0.069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116</xdr:row>
      <xdr:rowOff>9525</xdr:rowOff>
    </xdr:from>
    <xdr:to>
      <xdr:col>38</xdr:col>
      <xdr:colOff>581025</xdr:colOff>
      <xdr:row>170</xdr:row>
      <xdr:rowOff>95250</xdr:rowOff>
    </xdr:to>
    <xdr:graphicFrame macro="">
      <xdr:nvGraphicFramePr>
        <xdr:cNvPr id="2084" name="Диаграмма 1"/>
        <xdr:cNvGraphicFramePr/>
      </xdr:nvGraphicFramePr>
      <xdr:xfrm>
        <a:off x="18535650" y="12963525"/>
        <a:ext cx="95440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0;&#1079;&#1084;&#1077;&#1088;&#1077;&#1085;&#1080;&#1081;\&#1053;&#1072;&#1087;&#1088;&#1103;&#1078;&#1077;&#1085;&#1080;&#1077;_&#1041;&#1077;&#1083;&#1099;&#1081;&#1071;&#10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0;&#1079;&#1084;&#1077;&#1088;&#1077;&#1085;&#1080;&#1081;\&#1052;&#1086;&#1097;&#1085;&#1086;&#1089;&#1090;&#1100;&#1055;&#1086;&#1054;&#1073;&#1098;&#1077;&#1082;&#1090;&#1072;&#1084;_&#1041;&#1077;&#1083;&#1086;&#1103;&#1088;&#1089;&#1082;&#1072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B1" t="str">
            <v>Белоярская В1Т-35кВ</v>
          </cell>
          <cell r="E1" t="str">
            <v>Белоярская В1Т-6кВ</v>
          </cell>
          <cell r="H1" t="str">
            <v>Белоярская В2Т-35кВ</v>
          </cell>
          <cell r="K1" t="str">
            <v>Белоярская В2Т-6кВ</v>
          </cell>
          <cell r="N1" t="str">
            <v>Белоярская ТСН</v>
          </cell>
        </row>
        <row r="4">
          <cell r="B4">
            <v>22740.8</v>
          </cell>
          <cell r="C4">
            <v>23198.889</v>
          </cell>
          <cell r="D4">
            <v>22829.725</v>
          </cell>
          <cell r="E4">
            <v>3718.68</v>
          </cell>
          <cell r="F4">
            <v>3746.104</v>
          </cell>
          <cell r="G4">
            <v>3815.808</v>
          </cell>
          <cell r="H4">
            <v>21673.972</v>
          </cell>
          <cell r="I4">
            <v>21557.009</v>
          </cell>
          <cell r="J4">
            <v>21689.944</v>
          </cell>
          <cell r="K4">
            <v>3703.224</v>
          </cell>
          <cell r="L4">
            <v>3704.07</v>
          </cell>
          <cell r="M4">
            <v>3754.554</v>
          </cell>
          <cell r="N4">
            <v>135.449</v>
          </cell>
          <cell r="O4">
            <v>137.393</v>
          </cell>
          <cell r="P4">
            <v>136.493</v>
          </cell>
        </row>
        <row r="5">
          <cell r="B5">
            <v>21925.703</v>
          </cell>
          <cell r="C5">
            <v>22389.864</v>
          </cell>
          <cell r="D5">
            <v>22256.864</v>
          </cell>
          <cell r="E5">
            <v>3730.794</v>
          </cell>
          <cell r="F5">
            <v>3775.794</v>
          </cell>
          <cell r="G5">
            <v>3832.201</v>
          </cell>
          <cell r="H5">
            <v>21715.05</v>
          </cell>
          <cell r="I5">
            <v>21543.2</v>
          </cell>
          <cell r="J5">
            <v>21831.25</v>
          </cell>
          <cell r="K5">
            <v>3703.2</v>
          </cell>
          <cell r="L5">
            <v>3716.959</v>
          </cell>
          <cell r="M5">
            <v>3757.788</v>
          </cell>
          <cell r="N5">
            <v>136.547</v>
          </cell>
          <cell r="O5">
            <v>138.955</v>
          </cell>
          <cell r="P5">
            <v>137.583</v>
          </cell>
        </row>
        <row r="6">
          <cell r="B6">
            <v>21947.8</v>
          </cell>
          <cell r="C6">
            <v>22388.1</v>
          </cell>
          <cell r="D6">
            <v>22316.7</v>
          </cell>
          <cell r="E6">
            <v>3720.189</v>
          </cell>
          <cell r="F6">
            <v>3765.189</v>
          </cell>
          <cell r="G6">
            <v>3833.379</v>
          </cell>
          <cell r="H6">
            <v>21687.568</v>
          </cell>
          <cell r="I6">
            <v>21457.614</v>
          </cell>
          <cell r="J6">
            <v>21798.886</v>
          </cell>
          <cell r="K6">
            <v>3692.03</v>
          </cell>
          <cell r="L6">
            <v>3705.242</v>
          </cell>
          <cell r="M6">
            <v>3760.152</v>
          </cell>
          <cell r="N6">
            <v>136.318</v>
          </cell>
          <cell r="O6">
            <v>138.78</v>
          </cell>
          <cell r="P6">
            <v>137.607</v>
          </cell>
        </row>
        <row r="7">
          <cell r="B7">
            <v>21961.515</v>
          </cell>
          <cell r="C7">
            <v>22385.644</v>
          </cell>
          <cell r="D7">
            <v>22293.03</v>
          </cell>
          <cell r="E7">
            <v>3725.278</v>
          </cell>
          <cell r="F7">
            <v>3768.518</v>
          </cell>
          <cell r="G7">
            <v>3831.054</v>
          </cell>
          <cell r="H7">
            <v>21713.92</v>
          </cell>
          <cell r="I7">
            <v>21466.221</v>
          </cell>
          <cell r="J7">
            <v>21777.721</v>
          </cell>
          <cell r="K7">
            <v>3698.232</v>
          </cell>
          <cell r="L7">
            <v>3717.864</v>
          </cell>
          <cell r="M7">
            <v>3748.505</v>
          </cell>
          <cell r="N7">
            <v>136.453</v>
          </cell>
          <cell r="O7">
            <v>138.801</v>
          </cell>
          <cell r="P7">
            <v>137.74</v>
          </cell>
        </row>
        <row r="8">
          <cell r="B8">
            <v>21966.75</v>
          </cell>
          <cell r="C8">
            <v>22369.523</v>
          </cell>
          <cell r="D8">
            <v>22271.386</v>
          </cell>
          <cell r="E8">
            <v>3722.496</v>
          </cell>
          <cell r="F8">
            <v>3754.66</v>
          </cell>
          <cell r="G8">
            <v>3831</v>
          </cell>
          <cell r="H8">
            <v>21733.164</v>
          </cell>
          <cell r="I8">
            <v>21472.5</v>
          </cell>
          <cell r="J8">
            <v>21771.836</v>
          </cell>
          <cell r="K8">
            <v>3702.382</v>
          </cell>
          <cell r="L8">
            <v>3718.2</v>
          </cell>
          <cell r="M8">
            <v>3731.134</v>
          </cell>
          <cell r="N8">
            <v>137.123</v>
          </cell>
          <cell r="O8">
            <v>138.107</v>
          </cell>
          <cell r="P8">
            <v>138.317</v>
          </cell>
        </row>
        <row r="9">
          <cell r="B9">
            <v>22020.37</v>
          </cell>
          <cell r="C9">
            <v>22513.63</v>
          </cell>
          <cell r="D9">
            <v>22392.426</v>
          </cell>
          <cell r="E9">
            <v>3747.96</v>
          </cell>
          <cell r="F9">
            <v>3790.318</v>
          </cell>
          <cell r="G9">
            <v>3847.114</v>
          </cell>
          <cell r="H9">
            <v>21710.977</v>
          </cell>
          <cell r="I9">
            <v>21581</v>
          </cell>
          <cell r="J9">
            <v>21845.938</v>
          </cell>
          <cell r="K9">
            <v>3718.43</v>
          </cell>
          <cell r="L9">
            <v>3764.052</v>
          </cell>
          <cell r="M9">
            <v>3713.824</v>
          </cell>
          <cell r="N9">
            <v>137.768</v>
          </cell>
          <cell r="O9">
            <v>139.361</v>
          </cell>
          <cell r="P9">
            <v>138.906</v>
          </cell>
        </row>
        <row r="10">
          <cell r="B10">
            <v>21945.065</v>
          </cell>
          <cell r="C10">
            <v>22415.668</v>
          </cell>
          <cell r="D10">
            <v>22323.164</v>
          </cell>
          <cell r="E10">
            <v>3732.978</v>
          </cell>
          <cell r="F10">
            <v>3777.825</v>
          </cell>
          <cell r="G10">
            <v>3833.025</v>
          </cell>
          <cell r="H10">
            <v>21698.169</v>
          </cell>
          <cell r="I10">
            <v>21529.362</v>
          </cell>
          <cell r="J10">
            <v>21847.323</v>
          </cell>
          <cell r="K10">
            <v>3711.908</v>
          </cell>
          <cell r="L10">
            <v>3760.508</v>
          </cell>
          <cell r="M10">
            <v>3708.424</v>
          </cell>
          <cell r="N10">
            <v>137.577</v>
          </cell>
          <cell r="O10">
            <v>139</v>
          </cell>
          <cell r="P10">
            <v>138.463</v>
          </cell>
        </row>
        <row r="11">
          <cell r="B11">
            <v>21978.707</v>
          </cell>
          <cell r="C11">
            <v>22413.011</v>
          </cell>
          <cell r="D11">
            <v>22307.783</v>
          </cell>
          <cell r="E11">
            <v>3735.587</v>
          </cell>
          <cell r="F11">
            <v>3773.26</v>
          </cell>
          <cell r="G11">
            <v>3839.451</v>
          </cell>
          <cell r="H11">
            <v>21734.817</v>
          </cell>
          <cell r="I11">
            <v>21521.865</v>
          </cell>
          <cell r="J11">
            <v>21811.817</v>
          </cell>
          <cell r="K11">
            <v>3707.874</v>
          </cell>
          <cell r="L11">
            <v>3750.221</v>
          </cell>
          <cell r="M11">
            <v>3709.563</v>
          </cell>
          <cell r="N11">
            <v>136.944</v>
          </cell>
          <cell r="O11">
            <v>138.246</v>
          </cell>
          <cell r="P11">
            <v>138.126</v>
          </cell>
        </row>
        <row r="12">
          <cell r="B12">
            <v>21920.328</v>
          </cell>
          <cell r="C12">
            <v>22356.266</v>
          </cell>
          <cell r="D12">
            <v>22304.735</v>
          </cell>
          <cell r="E12">
            <v>3729.441</v>
          </cell>
          <cell r="F12">
            <v>3771.76</v>
          </cell>
          <cell r="G12">
            <v>3843.2</v>
          </cell>
          <cell r="H12">
            <v>21679</v>
          </cell>
          <cell r="I12">
            <v>21488.217</v>
          </cell>
          <cell r="J12">
            <v>21831.598</v>
          </cell>
          <cell r="K12">
            <v>3706.364</v>
          </cell>
          <cell r="L12">
            <v>3749.318</v>
          </cell>
          <cell r="M12">
            <v>3710.318</v>
          </cell>
          <cell r="N12">
            <v>137.339</v>
          </cell>
          <cell r="O12">
            <v>138.745</v>
          </cell>
          <cell r="P12">
            <v>138.614</v>
          </cell>
        </row>
        <row r="13">
          <cell r="B13">
            <v>22021.455</v>
          </cell>
          <cell r="C13">
            <v>22453.182</v>
          </cell>
          <cell r="D13">
            <v>22347</v>
          </cell>
          <cell r="E13">
            <v>3739.796</v>
          </cell>
          <cell r="F13">
            <v>3763.312</v>
          </cell>
          <cell r="G13">
            <v>3838.42</v>
          </cell>
          <cell r="H13">
            <v>21725.818</v>
          </cell>
          <cell r="I13">
            <v>21520.955</v>
          </cell>
          <cell r="J13">
            <v>21787.455</v>
          </cell>
          <cell r="K13">
            <v>3705.684</v>
          </cell>
          <cell r="L13">
            <v>3735.992</v>
          </cell>
          <cell r="M13">
            <v>3707.306</v>
          </cell>
          <cell r="N13">
            <v>137.657</v>
          </cell>
          <cell r="O13">
            <v>138.778</v>
          </cell>
          <cell r="P13">
            <v>138.812</v>
          </cell>
        </row>
        <row r="14">
          <cell r="B14">
            <v>21981.44</v>
          </cell>
          <cell r="C14">
            <v>22392.052</v>
          </cell>
          <cell r="D14">
            <v>22298.828</v>
          </cell>
          <cell r="E14">
            <v>3732.339</v>
          </cell>
          <cell r="F14">
            <v>3755.311</v>
          </cell>
          <cell r="G14">
            <v>3818.563</v>
          </cell>
          <cell r="H14">
            <v>21711.093</v>
          </cell>
          <cell r="I14">
            <v>21490.783</v>
          </cell>
          <cell r="J14">
            <v>21788.674</v>
          </cell>
          <cell r="K14">
            <v>3698.934</v>
          </cell>
          <cell r="L14">
            <v>3737.902</v>
          </cell>
          <cell r="M14">
            <v>3702.698</v>
          </cell>
          <cell r="N14">
            <v>137.258</v>
          </cell>
          <cell r="O14">
            <v>138.485</v>
          </cell>
          <cell r="P14">
            <v>138.471</v>
          </cell>
        </row>
        <row r="15">
          <cell r="B15">
            <v>21830.969</v>
          </cell>
          <cell r="C15">
            <v>22252.654</v>
          </cell>
          <cell r="D15">
            <v>22152.753</v>
          </cell>
          <cell r="E15">
            <v>3714.622</v>
          </cell>
          <cell r="F15">
            <v>3737.01</v>
          </cell>
          <cell r="G15">
            <v>3795.177</v>
          </cell>
          <cell r="H15">
            <v>21591.272</v>
          </cell>
          <cell r="I15">
            <v>21386.452</v>
          </cell>
          <cell r="J15">
            <v>21645.452</v>
          </cell>
          <cell r="K15">
            <v>3697.296</v>
          </cell>
          <cell r="L15">
            <v>3727.513</v>
          </cell>
          <cell r="M15">
            <v>3684.866</v>
          </cell>
          <cell r="N15">
            <v>136.614</v>
          </cell>
          <cell r="O15">
            <v>137.661</v>
          </cell>
          <cell r="P15">
            <v>137.362</v>
          </cell>
        </row>
        <row r="16">
          <cell r="B16">
            <v>21763.472</v>
          </cell>
          <cell r="C16">
            <v>22217.141</v>
          </cell>
          <cell r="D16">
            <v>22077.141</v>
          </cell>
          <cell r="E16">
            <v>3710.088</v>
          </cell>
          <cell r="F16">
            <v>3743.376</v>
          </cell>
          <cell r="G16">
            <v>3789.888</v>
          </cell>
          <cell r="H16">
            <v>21495.745</v>
          </cell>
          <cell r="I16">
            <v>21345.509</v>
          </cell>
          <cell r="J16">
            <v>21580.273</v>
          </cell>
          <cell r="K16">
            <v>3679.618</v>
          </cell>
          <cell r="L16">
            <v>3724.898</v>
          </cell>
          <cell r="M16">
            <v>3670.549</v>
          </cell>
          <cell r="N16">
            <v>136.434</v>
          </cell>
          <cell r="O16">
            <v>137.819</v>
          </cell>
          <cell r="P16">
            <v>136.841</v>
          </cell>
        </row>
        <row r="17">
          <cell r="B17">
            <v>21725.811</v>
          </cell>
          <cell r="C17">
            <v>22180.952</v>
          </cell>
          <cell r="D17">
            <v>22081.467</v>
          </cell>
          <cell r="E17">
            <v>3707.797</v>
          </cell>
          <cell r="F17">
            <v>3742.196</v>
          </cell>
          <cell r="G17">
            <v>3798.111</v>
          </cell>
          <cell r="H17">
            <v>21456.272</v>
          </cell>
          <cell r="I17">
            <v>21296.913</v>
          </cell>
          <cell r="J17">
            <v>21581.435</v>
          </cell>
          <cell r="K17">
            <v>3675.7</v>
          </cell>
          <cell r="L17">
            <v>3721.803</v>
          </cell>
          <cell r="M17">
            <v>3673.895</v>
          </cell>
          <cell r="N17">
            <v>136.238</v>
          </cell>
          <cell r="O17">
            <v>137.678</v>
          </cell>
          <cell r="P17">
            <v>137.183</v>
          </cell>
        </row>
        <row r="18">
          <cell r="B18">
            <v>21697.689</v>
          </cell>
          <cell r="C18">
            <v>22113.396</v>
          </cell>
          <cell r="D18">
            <v>22058.189</v>
          </cell>
          <cell r="E18">
            <v>3688.314</v>
          </cell>
          <cell r="F18">
            <v>3732.301</v>
          </cell>
          <cell r="G18">
            <v>3797.353</v>
          </cell>
          <cell r="H18">
            <v>21503.805</v>
          </cell>
          <cell r="I18">
            <v>21265.61</v>
          </cell>
          <cell r="J18">
            <v>21594.805</v>
          </cell>
          <cell r="K18">
            <v>3664.878</v>
          </cell>
          <cell r="L18">
            <v>3710.478</v>
          </cell>
          <cell r="M18">
            <v>3674.025</v>
          </cell>
          <cell r="N18">
            <v>136.19</v>
          </cell>
          <cell r="O18">
            <v>137.739</v>
          </cell>
          <cell r="P18">
            <v>137.464</v>
          </cell>
        </row>
        <row r="19">
          <cell r="B19">
            <v>21682.866</v>
          </cell>
          <cell r="C19">
            <v>22111.193</v>
          </cell>
          <cell r="D19">
            <v>22038.562</v>
          </cell>
          <cell r="E19">
            <v>3686.398</v>
          </cell>
          <cell r="F19">
            <v>3717.732</v>
          </cell>
          <cell r="G19">
            <v>3774.262</v>
          </cell>
          <cell r="H19">
            <v>21443.01</v>
          </cell>
          <cell r="I19">
            <v>21226.01</v>
          </cell>
          <cell r="J19">
            <v>21510.006</v>
          </cell>
          <cell r="K19">
            <v>3659.532</v>
          </cell>
          <cell r="L19">
            <v>3700.352</v>
          </cell>
          <cell r="M19">
            <v>3665.196</v>
          </cell>
          <cell r="N19">
            <v>135.536</v>
          </cell>
          <cell r="O19">
            <v>136.999</v>
          </cell>
          <cell r="P19">
            <v>136.684</v>
          </cell>
        </row>
        <row r="20">
          <cell r="B20">
            <v>21543.547</v>
          </cell>
          <cell r="C20">
            <v>22003.33</v>
          </cell>
          <cell r="D20">
            <v>21906.028</v>
          </cell>
          <cell r="E20">
            <v>3680.848</v>
          </cell>
          <cell r="F20">
            <v>3708.448</v>
          </cell>
          <cell r="G20">
            <v>3758.663</v>
          </cell>
          <cell r="H20">
            <v>21331.271</v>
          </cell>
          <cell r="I20">
            <v>21170.681</v>
          </cell>
          <cell r="J20">
            <v>21449.651</v>
          </cell>
          <cell r="K20">
            <v>3649.854</v>
          </cell>
          <cell r="L20">
            <v>3694.162</v>
          </cell>
          <cell r="M20">
            <v>3651.7</v>
          </cell>
          <cell r="N20">
            <v>135.143</v>
          </cell>
          <cell r="O20">
            <v>136.665</v>
          </cell>
          <cell r="P20">
            <v>136.182</v>
          </cell>
        </row>
        <row r="21">
          <cell r="B21">
            <v>21630</v>
          </cell>
          <cell r="C21">
            <v>22115.551</v>
          </cell>
          <cell r="D21">
            <v>22027.593</v>
          </cell>
          <cell r="E21">
            <v>3674.511</v>
          </cell>
          <cell r="F21">
            <v>3706.8</v>
          </cell>
          <cell r="G21">
            <v>3756</v>
          </cell>
          <cell r="H21">
            <v>21347.146</v>
          </cell>
          <cell r="I21">
            <v>21205.369</v>
          </cell>
          <cell r="J21">
            <v>21506.962</v>
          </cell>
          <cell r="K21">
            <v>3654.872</v>
          </cell>
          <cell r="L21">
            <v>3702.34</v>
          </cell>
          <cell r="M21">
            <v>3657.94</v>
          </cell>
          <cell r="N21">
            <v>135.519</v>
          </cell>
          <cell r="O21">
            <v>137.138</v>
          </cell>
          <cell r="P21">
            <v>136.615</v>
          </cell>
        </row>
        <row r="22">
          <cell r="B22">
            <v>21756</v>
          </cell>
          <cell r="C22">
            <v>22204.092</v>
          </cell>
          <cell r="D22">
            <v>22118.818</v>
          </cell>
          <cell r="E22">
            <v>3700.149</v>
          </cell>
          <cell r="F22">
            <v>3729.568</v>
          </cell>
          <cell r="G22">
            <v>3787.596</v>
          </cell>
          <cell r="H22">
            <v>21456.553</v>
          </cell>
          <cell r="I22">
            <v>21268.778</v>
          </cell>
          <cell r="J22">
            <v>21542.916</v>
          </cell>
          <cell r="K22">
            <v>3668.562</v>
          </cell>
          <cell r="L22">
            <v>3711.475</v>
          </cell>
          <cell r="M22">
            <v>3678.174</v>
          </cell>
          <cell r="N22">
            <v>136.088</v>
          </cell>
          <cell r="O22">
            <v>137.48</v>
          </cell>
          <cell r="P22">
            <v>137.043</v>
          </cell>
        </row>
        <row r="23">
          <cell r="B23">
            <v>21873.336</v>
          </cell>
          <cell r="C23">
            <v>22341.82</v>
          </cell>
          <cell r="D23">
            <v>22195.795</v>
          </cell>
          <cell r="E23">
            <v>3713.952</v>
          </cell>
          <cell r="F23">
            <v>3743.983</v>
          </cell>
          <cell r="G23">
            <v>3793.137</v>
          </cell>
          <cell r="H23">
            <v>21528.192</v>
          </cell>
          <cell r="I23">
            <v>21370.494</v>
          </cell>
          <cell r="J23">
            <v>21586.899</v>
          </cell>
          <cell r="K23">
            <v>3673.825</v>
          </cell>
          <cell r="L23">
            <v>3715.225</v>
          </cell>
          <cell r="M23">
            <v>3675.644</v>
          </cell>
          <cell r="N23">
            <v>136.363</v>
          </cell>
          <cell r="O23">
            <v>137.784</v>
          </cell>
          <cell r="P23">
            <v>136.945</v>
          </cell>
        </row>
        <row r="24">
          <cell r="B24">
            <v>21842.401</v>
          </cell>
          <cell r="C24">
            <v>22271.259</v>
          </cell>
          <cell r="D24">
            <v>22141.215</v>
          </cell>
          <cell r="E24">
            <v>3705.785</v>
          </cell>
          <cell r="F24">
            <v>3731.832</v>
          </cell>
          <cell r="G24">
            <v>3785.171</v>
          </cell>
          <cell r="H24">
            <v>21464.131</v>
          </cell>
          <cell r="I24">
            <v>21256.957</v>
          </cell>
          <cell r="J24">
            <v>21517.304</v>
          </cell>
          <cell r="K24">
            <v>3668.959</v>
          </cell>
          <cell r="L24">
            <v>3707.639</v>
          </cell>
          <cell r="M24">
            <v>3671.84</v>
          </cell>
          <cell r="N24">
            <v>136.152</v>
          </cell>
          <cell r="O24">
            <v>137.48</v>
          </cell>
          <cell r="P24">
            <v>136.762</v>
          </cell>
        </row>
        <row r="25">
          <cell r="B25">
            <v>21711.264</v>
          </cell>
          <cell r="C25">
            <v>22074.135</v>
          </cell>
          <cell r="D25">
            <v>21981.824</v>
          </cell>
          <cell r="E25">
            <v>3689.951</v>
          </cell>
          <cell r="F25">
            <v>3710.937</v>
          </cell>
          <cell r="G25">
            <v>3772.61</v>
          </cell>
          <cell r="H25">
            <v>21424.15</v>
          </cell>
          <cell r="I25">
            <v>21196.488</v>
          </cell>
          <cell r="J25">
            <v>21469.975</v>
          </cell>
          <cell r="K25">
            <v>3660.45</v>
          </cell>
          <cell r="L25">
            <v>3695.1</v>
          </cell>
          <cell r="M25">
            <v>3667.8</v>
          </cell>
          <cell r="N25">
            <v>135.842</v>
          </cell>
          <cell r="O25">
            <v>136.977</v>
          </cell>
          <cell r="P25">
            <v>136.785</v>
          </cell>
        </row>
        <row r="26">
          <cell r="B26">
            <v>21694.967</v>
          </cell>
          <cell r="C26">
            <v>22077.371</v>
          </cell>
          <cell r="D26">
            <v>21977.129</v>
          </cell>
          <cell r="E26">
            <v>3696.029</v>
          </cell>
          <cell r="F26">
            <v>3719.832</v>
          </cell>
          <cell r="G26">
            <v>3775.871</v>
          </cell>
          <cell r="H26">
            <v>21461.094</v>
          </cell>
          <cell r="I26">
            <v>21212.718</v>
          </cell>
          <cell r="J26">
            <v>21495.765</v>
          </cell>
          <cell r="K26">
            <v>3664.403</v>
          </cell>
          <cell r="L26">
            <v>3701.548</v>
          </cell>
          <cell r="M26">
            <v>3668.815</v>
          </cell>
          <cell r="N26">
            <v>135.973</v>
          </cell>
          <cell r="O26">
            <v>137.223</v>
          </cell>
          <cell r="P26">
            <v>136.952</v>
          </cell>
        </row>
        <row r="27">
          <cell r="B27">
            <v>21659.372</v>
          </cell>
          <cell r="C27">
            <v>22124.872</v>
          </cell>
          <cell r="D27">
            <v>21993.049</v>
          </cell>
          <cell r="E27">
            <v>3691.698</v>
          </cell>
          <cell r="F27">
            <v>3719.971</v>
          </cell>
          <cell r="G27">
            <v>3768.103</v>
          </cell>
          <cell r="H27">
            <v>21380.476</v>
          </cell>
          <cell r="I27">
            <v>21214.738</v>
          </cell>
          <cell r="J27">
            <v>21455.213</v>
          </cell>
          <cell r="K27">
            <v>3657.405</v>
          </cell>
          <cell r="L27">
            <v>3700.184</v>
          </cell>
          <cell r="M27">
            <v>3665.659</v>
          </cell>
          <cell r="N27">
            <v>135.99</v>
          </cell>
          <cell r="O27">
            <v>137.331</v>
          </cell>
          <cell r="P27">
            <v>136.813</v>
          </cell>
        </row>
        <row r="28">
          <cell r="B28">
            <v>21649.801</v>
          </cell>
          <cell r="C28">
            <v>22121.383</v>
          </cell>
          <cell r="D28">
            <v>22008.778</v>
          </cell>
          <cell r="E28">
            <v>3690.987</v>
          </cell>
          <cell r="F28">
            <v>3719.95</v>
          </cell>
          <cell r="G28">
            <v>3771.836</v>
          </cell>
          <cell r="H28">
            <v>21403.681</v>
          </cell>
          <cell r="I28">
            <v>21250.121</v>
          </cell>
          <cell r="J28">
            <v>21502.969</v>
          </cell>
          <cell r="K28">
            <v>3656.617</v>
          </cell>
          <cell r="L28">
            <v>3695.347</v>
          </cell>
          <cell r="M28">
            <v>3669.87</v>
          </cell>
          <cell r="N28">
            <v>135.848</v>
          </cell>
          <cell r="O28">
            <v>137.212</v>
          </cell>
          <cell r="P28">
            <v>136.779</v>
          </cell>
        </row>
        <row r="29">
          <cell r="B29">
            <v>21428.508</v>
          </cell>
          <cell r="C29">
            <v>21827.971</v>
          </cell>
          <cell r="D29">
            <v>21750.971</v>
          </cell>
          <cell r="E29">
            <v>3668.141</v>
          </cell>
          <cell r="F29">
            <v>3691.779</v>
          </cell>
          <cell r="G29">
            <v>3750.941</v>
          </cell>
          <cell r="H29">
            <v>21364</v>
          </cell>
          <cell r="I29">
            <v>21128.046</v>
          </cell>
          <cell r="J29">
            <v>21433.138</v>
          </cell>
          <cell r="K29">
            <v>3652.025</v>
          </cell>
          <cell r="L29">
            <v>3688.196</v>
          </cell>
          <cell r="M29">
            <v>3668.14</v>
          </cell>
          <cell r="N29">
            <v>134.984</v>
          </cell>
          <cell r="O29">
            <v>136.278</v>
          </cell>
          <cell r="P29">
            <v>136.095</v>
          </cell>
        </row>
        <row r="30">
          <cell r="B30">
            <v>21419.025</v>
          </cell>
          <cell r="C30">
            <v>21827.636</v>
          </cell>
          <cell r="D30">
            <v>21766.673</v>
          </cell>
          <cell r="E30">
            <v>3665.161</v>
          </cell>
          <cell r="F30">
            <v>3687.609</v>
          </cell>
          <cell r="G30">
            <v>3743.296</v>
          </cell>
          <cell r="H30">
            <v>21364.054</v>
          </cell>
          <cell r="I30">
            <v>21136.056</v>
          </cell>
          <cell r="J30">
            <v>21482.946</v>
          </cell>
          <cell r="K30">
            <v>3652.757</v>
          </cell>
          <cell r="L30">
            <v>3690.87</v>
          </cell>
          <cell r="M30">
            <v>3664.488</v>
          </cell>
          <cell r="N30">
            <v>134.552</v>
          </cell>
          <cell r="O30">
            <v>135.812</v>
          </cell>
          <cell r="P30">
            <v>135.671</v>
          </cell>
        </row>
        <row r="31">
          <cell r="B31">
            <v>21538.908</v>
          </cell>
          <cell r="C31">
            <v>21944.792</v>
          </cell>
          <cell r="D31">
            <v>21832.977</v>
          </cell>
          <cell r="E31">
            <v>3672.452</v>
          </cell>
          <cell r="F31">
            <v>3691.446</v>
          </cell>
          <cell r="G31">
            <v>3754.573</v>
          </cell>
          <cell r="H31">
            <v>21455.138</v>
          </cell>
          <cell r="I31">
            <v>21209.724</v>
          </cell>
          <cell r="J31">
            <v>21497.069</v>
          </cell>
          <cell r="K31">
            <v>3659.058</v>
          </cell>
          <cell r="L31">
            <v>3689.628</v>
          </cell>
          <cell r="M31">
            <v>3669.501</v>
          </cell>
          <cell r="N31">
            <v>134.809</v>
          </cell>
          <cell r="O31">
            <v>135.767</v>
          </cell>
          <cell r="P31">
            <v>135.929</v>
          </cell>
        </row>
        <row r="32">
          <cell r="B32">
            <v>21529.822</v>
          </cell>
          <cell r="C32">
            <v>21943.358</v>
          </cell>
          <cell r="D32">
            <v>21814.599</v>
          </cell>
          <cell r="E32">
            <v>3660.872</v>
          </cell>
          <cell r="F32">
            <v>3681.654</v>
          </cell>
          <cell r="G32">
            <v>3740.398</v>
          </cell>
          <cell r="H32">
            <v>21476</v>
          </cell>
          <cell r="I32">
            <v>21246.696</v>
          </cell>
          <cell r="J32">
            <v>21500.609</v>
          </cell>
          <cell r="K32">
            <v>3662.885</v>
          </cell>
          <cell r="L32">
            <v>3697.466</v>
          </cell>
          <cell r="M32">
            <v>3669.894</v>
          </cell>
          <cell r="N32">
            <v>134.641</v>
          </cell>
          <cell r="O32">
            <v>135.721</v>
          </cell>
          <cell r="P32">
            <v>135.436</v>
          </cell>
        </row>
        <row r="33">
          <cell r="B33">
            <v>21459.896</v>
          </cell>
          <cell r="C33">
            <v>21927.028</v>
          </cell>
          <cell r="D33">
            <v>21789.368</v>
          </cell>
          <cell r="E33">
            <v>3658.126</v>
          </cell>
          <cell r="F33">
            <v>3692.031</v>
          </cell>
          <cell r="G33">
            <v>3746.813</v>
          </cell>
          <cell r="H33">
            <v>21421.91</v>
          </cell>
          <cell r="I33">
            <v>21278.303</v>
          </cell>
          <cell r="J33">
            <v>21530.517</v>
          </cell>
          <cell r="K33">
            <v>3664.017</v>
          </cell>
          <cell r="L33">
            <v>3703.9</v>
          </cell>
          <cell r="M33">
            <v>3669.833</v>
          </cell>
          <cell r="N33">
            <v>134.623</v>
          </cell>
          <cell r="O33">
            <v>135.888</v>
          </cell>
          <cell r="P33">
            <v>135.307</v>
          </cell>
        </row>
        <row r="34">
          <cell r="B34">
            <v>21518.976</v>
          </cell>
          <cell r="C34">
            <v>21956.762</v>
          </cell>
          <cell r="D34">
            <v>21883.379</v>
          </cell>
          <cell r="E34">
            <v>3668.821</v>
          </cell>
          <cell r="F34">
            <v>3712.327</v>
          </cell>
          <cell r="G34">
            <v>3770.614</v>
          </cell>
          <cell r="H34">
            <v>21517.926</v>
          </cell>
          <cell r="I34">
            <v>21340.691</v>
          </cell>
          <cell r="J34">
            <v>21647.205</v>
          </cell>
          <cell r="K34">
            <v>3673.178</v>
          </cell>
          <cell r="L34">
            <v>3718.875</v>
          </cell>
          <cell r="M34">
            <v>3690.197</v>
          </cell>
          <cell r="N34">
            <v>134.958</v>
          </cell>
          <cell r="O34">
            <v>136.306</v>
          </cell>
          <cell r="P34">
            <v>135.459</v>
          </cell>
        </row>
        <row r="35">
          <cell r="B35">
            <v>21588.437</v>
          </cell>
          <cell r="C35">
            <v>22011.828</v>
          </cell>
          <cell r="D35">
            <v>21952.875</v>
          </cell>
          <cell r="E35">
            <v>3674</v>
          </cell>
          <cell r="F35">
            <v>3714.398</v>
          </cell>
          <cell r="G35">
            <v>3771.996</v>
          </cell>
          <cell r="H35">
            <v>21534.023</v>
          </cell>
          <cell r="I35">
            <v>21343.164</v>
          </cell>
          <cell r="J35">
            <v>21675.172</v>
          </cell>
          <cell r="K35">
            <v>3677.799</v>
          </cell>
          <cell r="L35">
            <v>3710.645</v>
          </cell>
          <cell r="M35">
            <v>3714.754</v>
          </cell>
          <cell r="N35">
            <v>135.324</v>
          </cell>
          <cell r="O35">
            <v>136.781</v>
          </cell>
          <cell r="P35">
            <v>136.152</v>
          </cell>
        </row>
        <row r="36">
          <cell r="B36">
            <v>21656.75</v>
          </cell>
          <cell r="C36">
            <v>22066.375</v>
          </cell>
          <cell r="D36">
            <v>22009.5</v>
          </cell>
          <cell r="E36">
            <v>3680.245</v>
          </cell>
          <cell r="F36">
            <v>3712.2</v>
          </cell>
          <cell r="G36">
            <v>3770.548</v>
          </cell>
          <cell r="H36">
            <v>21584.092</v>
          </cell>
          <cell r="I36">
            <v>21384.388</v>
          </cell>
          <cell r="J36">
            <v>21717.738</v>
          </cell>
          <cell r="K36">
            <v>3677.613</v>
          </cell>
          <cell r="L36">
            <v>3698.942</v>
          </cell>
          <cell r="M36">
            <v>3734.399</v>
          </cell>
          <cell r="N36">
            <v>135.361</v>
          </cell>
          <cell r="O36">
            <v>136.784</v>
          </cell>
          <cell r="P36">
            <v>136.53</v>
          </cell>
        </row>
        <row r="37">
          <cell r="B37">
            <v>21672</v>
          </cell>
          <cell r="C37">
            <v>22075.404</v>
          </cell>
          <cell r="D37">
            <v>22010.202</v>
          </cell>
          <cell r="E37">
            <v>3687.649</v>
          </cell>
          <cell r="F37">
            <v>3719.54</v>
          </cell>
          <cell r="G37">
            <v>3771.986</v>
          </cell>
          <cell r="H37">
            <v>21595.334</v>
          </cell>
          <cell r="I37">
            <v>21363.955</v>
          </cell>
          <cell r="J37">
            <v>21675.5</v>
          </cell>
          <cell r="K37">
            <v>3686.411</v>
          </cell>
          <cell r="L37">
            <v>3717.25</v>
          </cell>
          <cell r="M37">
            <v>3717.722</v>
          </cell>
          <cell r="N37">
            <v>135.705</v>
          </cell>
          <cell r="O37">
            <v>137.066</v>
          </cell>
          <cell r="P37">
            <v>136.768</v>
          </cell>
        </row>
        <row r="38">
          <cell r="B38">
            <v>21694.546</v>
          </cell>
          <cell r="C38">
            <v>22135.933</v>
          </cell>
          <cell r="D38">
            <v>22038.716</v>
          </cell>
          <cell r="E38">
            <v>3690.386</v>
          </cell>
          <cell r="F38">
            <v>3720.895</v>
          </cell>
          <cell r="G38">
            <v>3775.678</v>
          </cell>
          <cell r="H38">
            <v>21623.193</v>
          </cell>
          <cell r="I38">
            <v>21440.313</v>
          </cell>
          <cell r="J38">
            <v>21717.113</v>
          </cell>
          <cell r="K38">
            <v>3691.428</v>
          </cell>
          <cell r="L38">
            <v>3736.288</v>
          </cell>
          <cell r="M38">
            <v>3701.199</v>
          </cell>
          <cell r="N38">
            <v>135.741</v>
          </cell>
          <cell r="O38">
            <v>137.104</v>
          </cell>
          <cell r="P38">
            <v>136.674</v>
          </cell>
        </row>
        <row r="39">
          <cell r="B39">
            <v>21654.18</v>
          </cell>
          <cell r="C39">
            <v>22102.073</v>
          </cell>
          <cell r="D39">
            <v>22026.204</v>
          </cell>
          <cell r="E39">
            <v>3685.964</v>
          </cell>
          <cell r="F39">
            <v>3730.604</v>
          </cell>
          <cell r="G39">
            <v>3786.486</v>
          </cell>
          <cell r="H39">
            <v>21610.905</v>
          </cell>
          <cell r="I39">
            <v>21425.148</v>
          </cell>
          <cell r="J39">
            <v>21733.148</v>
          </cell>
          <cell r="K39">
            <v>3688.23</v>
          </cell>
          <cell r="L39">
            <v>3745.598</v>
          </cell>
          <cell r="M39">
            <v>3699.6</v>
          </cell>
          <cell r="N39">
            <v>135.49</v>
          </cell>
          <cell r="O39">
            <v>137.232</v>
          </cell>
          <cell r="P39">
            <v>136.747</v>
          </cell>
        </row>
        <row r="40">
          <cell r="B40">
            <v>21637</v>
          </cell>
          <cell r="C40">
            <v>22083.051</v>
          </cell>
          <cell r="D40">
            <v>21993.203</v>
          </cell>
          <cell r="E40">
            <v>3679.535</v>
          </cell>
          <cell r="F40">
            <v>3730.229</v>
          </cell>
          <cell r="G40">
            <v>3778.257</v>
          </cell>
          <cell r="H40">
            <v>21557.017</v>
          </cell>
          <cell r="I40">
            <v>21371.722</v>
          </cell>
          <cell r="J40">
            <v>21674.778</v>
          </cell>
          <cell r="K40">
            <v>3676.216</v>
          </cell>
          <cell r="L40">
            <v>3732.432</v>
          </cell>
          <cell r="M40">
            <v>3690.143</v>
          </cell>
          <cell r="N40">
            <v>135.088</v>
          </cell>
          <cell r="O40">
            <v>136.809</v>
          </cell>
          <cell r="P40">
            <v>136.546</v>
          </cell>
        </row>
        <row r="41">
          <cell r="B41">
            <v>21646.619</v>
          </cell>
          <cell r="C41">
            <v>22001.542</v>
          </cell>
          <cell r="D41">
            <v>21931.881</v>
          </cell>
          <cell r="E41">
            <v>3693.935</v>
          </cell>
          <cell r="F41">
            <v>3736.598</v>
          </cell>
          <cell r="G41">
            <v>3782.92</v>
          </cell>
          <cell r="H41">
            <v>21597.145</v>
          </cell>
          <cell r="I41">
            <v>21305.516</v>
          </cell>
          <cell r="J41">
            <v>21621.081</v>
          </cell>
          <cell r="K41">
            <v>3679.261</v>
          </cell>
          <cell r="L41">
            <v>3723.231</v>
          </cell>
          <cell r="M41">
            <v>3685.431</v>
          </cell>
          <cell r="N41">
            <v>135.537</v>
          </cell>
          <cell r="O41">
            <v>136.846</v>
          </cell>
          <cell r="P41">
            <v>136.754</v>
          </cell>
        </row>
        <row r="42">
          <cell r="B42">
            <v>21567.425</v>
          </cell>
          <cell r="C42">
            <v>21954.651</v>
          </cell>
          <cell r="D42">
            <v>21884.731</v>
          </cell>
          <cell r="E42">
            <v>3679.565</v>
          </cell>
          <cell r="F42">
            <v>3704.078</v>
          </cell>
          <cell r="G42">
            <v>3758.722</v>
          </cell>
          <cell r="H42">
            <v>21596.222</v>
          </cell>
          <cell r="I42">
            <v>21333.788</v>
          </cell>
          <cell r="J42">
            <v>21632.542</v>
          </cell>
          <cell r="K42">
            <v>3682.64</v>
          </cell>
          <cell r="L42">
            <v>3713.666</v>
          </cell>
          <cell r="M42">
            <v>3685.347</v>
          </cell>
          <cell r="N42">
            <v>135.517</v>
          </cell>
          <cell r="O42">
            <v>136.51</v>
          </cell>
          <cell r="P42">
            <v>136.571</v>
          </cell>
        </row>
        <row r="43">
          <cell r="B43">
            <v>21429.985</v>
          </cell>
          <cell r="C43">
            <v>21885.071</v>
          </cell>
          <cell r="D43">
            <v>21774.799</v>
          </cell>
          <cell r="E43">
            <v>3666.375</v>
          </cell>
          <cell r="F43">
            <v>3697.95</v>
          </cell>
          <cell r="G43">
            <v>3748.5</v>
          </cell>
          <cell r="H43">
            <v>21525</v>
          </cell>
          <cell r="I43">
            <v>21344.515</v>
          </cell>
          <cell r="J43">
            <v>21626.116</v>
          </cell>
          <cell r="K43">
            <v>3677.998</v>
          </cell>
          <cell r="L43">
            <v>3714.436</v>
          </cell>
          <cell r="M43">
            <v>3679.452</v>
          </cell>
          <cell r="N43">
            <v>134.874</v>
          </cell>
          <cell r="O43">
            <v>136.12</v>
          </cell>
          <cell r="P43">
            <v>135.867</v>
          </cell>
        </row>
        <row r="44">
          <cell r="B44">
            <v>21448.772</v>
          </cell>
          <cell r="C44">
            <v>21855.988</v>
          </cell>
          <cell r="D44">
            <v>21811.63</v>
          </cell>
          <cell r="E44">
            <v>3667.344</v>
          </cell>
          <cell r="F44">
            <v>3702.564</v>
          </cell>
          <cell r="G44">
            <v>3754.116</v>
          </cell>
          <cell r="H44">
            <v>21507.532</v>
          </cell>
          <cell r="I44">
            <v>21280.39</v>
          </cell>
          <cell r="J44">
            <v>21626.711</v>
          </cell>
          <cell r="K44">
            <v>3674.198</v>
          </cell>
          <cell r="L44">
            <v>3722.602</v>
          </cell>
          <cell r="M44">
            <v>3678.937</v>
          </cell>
          <cell r="N44">
            <v>134.457</v>
          </cell>
          <cell r="O44">
            <v>136.304</v>
          </cell>
          <cell r="P44">
            <v>135.43</v>
          </cell>
        </row>
        <row r="45">
          <cell r="B45">
            <v>21504.529</v>
          </cell>
          <cell r="C45">
            <v>21928.245</v>
          </cell>
          <cell r="D45">
            <v>21824.174</v>
          </cell>
          <cell r="E45">
            <v>3673.709</v>
          </cell>
          <cell r="F45">
            <v>3708.095</v>
          </cell>
          <cell r="G45">
            <v>3760.709</v>
          </cell>
          <cell r="H45">
            <v>21585.324</v>
          </cell>
          <cell r="I45">
            <v>21376.765</v>
          </cell>
          <cell r="J45">
            <v>21666.029</v>
          </cell>
          <cell r="K45">
            <v>3674.049</v>
          </cell>
          <cell r="L45">
            <v>3725.939</v>
          </cell>
          <cell r="M45">
            <v>3685.948</v>
          </cell>
          <cell r="N45">
            <v>134.241</v>
          </cell>
          <cell r="O45">
            <v>136.504</v>
          </cell>
          <cell r="P45">
            <v>135.449</v>
          </cell>
        </row>
        <row r="46">
          <cell r="B46">
            <v>21594.327</v>
          </cell>
          <cell r="C46">
            <v>22036.923</v>
          </cell>
          <cell r="D46">
            <v>21954.52</v>
          </cell>
          <cell r="E46">
            <v>3687.175</v>
          </cell>
          <cell r="F46">
            <v>3721.003</v>
          </cell>
          <cell r="G46">
            <v>3769.468</v>
          </cell>
          <cell r="H46">
            <v>21584.748</v>
          </cell>
          <cell r="I46">
            <v>21391.345</v>
          </cell>
          <cell r="J46">
            <v>21713.752</v>
          </cell>
          <cell r="K46">
            <v>3683.77</v>
          </cell>
          <cell r="L46">
            <v>3730.276</v>
          </cell>
          <cell r="M46">
            <v>3693.571</v>
          </cell>
          <cell r="N46">
            <v>134.255</v>
          </cell>
          <cell r="O46">
            <v>136.54</v>
          </cell>
          <cell r="P46">
            <v>135.536</v>
          </cell>
        </row>
        <row r="47">
          <cell r="B47">
            <v>21635.819</v>
          </cell>
          <cell r="C47">
            <v>22026.564</v>
          </cell>
          <cell r="D47">
            <v>21960.787</v>
          </cell>
          <cell r="E47">
            <v>3696.823</v>
          </cell>
          <cell r="F47">
            <v>3726.358</v>
          </cell>
          <cell r="G47">
            <v>3775.665</v>
          </cell>
          <cell r="H47">
            <v>21668.039</v>
          </cell>
          <cell r="I47">
            <v>21414.257</v>
          </cell>
          <cell r="J47">
            <v>21766.835</v>
          </cell>
          <cell r="K47">
            <v>3698.814</v>
          </cell>
          <cell r="L47">
            <v>3740.871</v>
          </cell>
          <cell r="M47">
            <v>3702.92</v>
          </cell>
          <cell r="N47">
            <v>134.798</v>
          </cell>
          <cell r="O47">
            <v>136.984</v>
          </cell>
          <cell r="P47">
            <v>135.86</v>
          </cell>
        </row>
        <row r="48">
          <cell r="B48">
            <v>21660.561</v>
          </cell>
          <cell r="C48">
            <v>22089.418</v>
          </cell>
          <cell r="D48">
            <v>21972.061</v>
          </cell>
          <cell r="E48">
            <v>3702.936</v>
          </cell>
          <cell r="F48">
            <v>3735.903</v>
          </cell>
          <cell r="G48">
            <v>3796.206</v>
          </cell>
          <cell r="H48">
            <v>21704.469</v>
          </cell>
          <cell r="I48">
            <v>21486.5</v>
          </cell>
          <cell r="J48">
            <v>21766.5</v>
          </cell>
          <cell r="K48">
            <v>3702.357</v>
          </cell>
          <cell r="L48">
            <v>3749.757</v>
          </cell>
          <cell r="M48">
            <v>3710.159</v>
          </cell>
          <cell r="N48">
            <v>135.418</v>
          </cell>
          <cell r="O48">
            <v>137.706</v>
          </cell>
          <cell r="P48">
            <v>136.484</v>
          </cell>
        </row>
        <row r="49">
          <cell r="B49">
            <v>21710.958</v>
          </cell>
          <cell r="C49">
            <v>22070.717</v>
          </cell>
          <cell r="D49">
            <v>21987.403</v>
          </cell>
          <cell r="E49">
            <v>3707.028</v>
          </cell>
          <cell r="F49">
            <v>3742.2</v>
          </cell>
          <cell r="G49">
            <v>3808.443</v>
          </cell>
          <cell r="H49">
            <v>21697.885</v>
          </cell>
          <cell r="I49">
            <v>21380.344</v>
          </cell>
          <cell r="J49">
            <v>21719.037</v>
          </cell>
          <cell r="K49">
            <v>3703.079</v>
          </cell>
          <cell r="L49">
            <v>3747.36</v>
          </cell>
          <cell r="M49">
            <v>3710.52</v>
          </cell>
          <cell r="N49">
            <v>135.484</v>
          </cell>
          <cell r="O49">
            <v>137.634</v>
          </cell>
          <cell r="P49">
            <v>136.55</v>
          </cell>
        </row>
        <row r="50">
          <cell r="B50">
            <v>21703.939</v>
          </cell>
          <cell r="C50">
            <v>22071.942</v>
          </cell>
          <cell r="D50">
            <v>22027.427</v>
          </cell>
          <cell r="E50">
            <v>3696.58</v>
          </cell>
          <cell r="F50">
            <v>3732.565</v>
          </cell>
          <cell r="G50">
            <v>3797.851</v>
          </cell>
          <cell r="H50">
            <v>21699.114</v>
          </cell>
          <cell r="I50">
            <v>21402.943</v>
          </cell>
          <cell r="J50">
            <v>21781.343</v>
          </cell>
          <cell r="K50">
            <v>3701.895</v>
          </cell>
          <cell r="L50">
            <v>3743.171</v>
          </cell>
          <cell r="M50">
            <v>3710.164</v>
          </cell>
          <cell r="N50">
            <v>135.196</v>
          </cell>
          <cell r="O50">
            <v>137.28</v>
          </cell>
          <cell r="P50">
            <v>136.362</v>
          </cell>
        </row>
        <row r="51">
          <cell r="B51">
            <v>21685.521</v>
          </cell>
          <cell r="C51">
            <v>22108.831</v>
          </cell>
          <cell r="D51">
            <v>21997.589</v>
          </cell>
          <cell r="E51">
            <v>3695.222</v>
          </cell>
          <cell r="F51">
            <v>3730.995</v>
          </cell>
          <cell r="G51">
            <v>3797.936</v>
          </cell>
          <cell r="H51">
            <v>21681.262</v>
          </cell>
          <cell r="I51">
            <v>21453.762</v>
          </cell>
          <cell r="J51">
            <v>21758.757</v>
          </cell>
          <cell r="K51">
            <v>3697.133</v>
          </cell>
          <cell r="L51">
            <v>3736.458</v>
          </cell>
          <cell r="M51">
            <v>3708.471</v>
          </cell>
          <cell r="N51">
            <v>134.974</v>
          </cell>
          <cell r="O51">
            <v>136.976</v>
          </cell>
          <cell r="P51">
            <v>136.333</v>
          </cell>
        </row>
        <row r="52">
          <cell r="B52">
            <v>21675.921</v>
          </cell>
          <cell r="C52">
            <v>22086.147</v>
          </cell>
          <cell r="D52">
            <v>21998.647</v>
          </cell>
          <cell r="E52">
            <v>3690.112</v>
          </cell>
          <cell r="F52">
            <v>3734.049</v>
          </cell>
          <cell r="G52">
            <v>3799.286</v>
          </cell>
          <cell r="H52">
            <v>21700.964</v>
          </cell>
          <cell r="I52">
            <v>21461.291</v>
          </cell>
          <cell r="J52">
            <v>21794.4</v>
          </cell>
          <cell r="K52">
            <v>3697.606</v>
          </cell>
          <cell r="L52">
            <v>3728.189</v>
          </cell>
          <cell r="M52">
            <v>3707.611</v>
          </cell>
          <cell r="N52">
            <v>135.174</v>
          </cell>
          <cell r="O52">
            <v>136.937</v>
          </cell>
          <cell r="P52">
            <v>136.522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</sheetNames>
    <sheetDataSet>
      <sheetData sheetId="0">
        <row r="1">
          <cell r="F1">
            <v>41444</v>
          </cell>
        </row>
        <row r="7">
          <cell r="C7" t="str">
            <v>Белоярская В1Т-35кВ</v>
          </cell>
          <cell r="G7" t="str">
            <v>Белоярская В2Т-35кВ</v>
          </cell>
          <cell r="K7" t="str">
            <v>Белоярская ТСН</v>
          </cell>
          <cell r="M7" t="str">
            <v>Белоярская Яч.  1 (тп6)</v>
          </cell>
          <cell r="O7" t="str">
            <v>Белоярская Яч.  2 (тп7)</v>
          </cell>
          <cell r="Q7" t="str">
            <v>Белоярская Яч.  3 (тп8)</v>
          </cell>
          <cell r="S7" t="str">
            <v>Белоярская Яч.  4</v>
          </cell>
          <cell r="U7" t="str">
            <v>Белоярская Яч.  5</v>
          </cell>
          <cell r="W7" t="str">
            <v>Белоярская Яч. 10</v>
          </cell>
          <cell r="Y7" t="str">
            <v>Белоярская Яч. 13</v>
          </cell>
          <cell r="AA7" t="str">
            <v>Белоярская Яч. 18</v>
          </cell>
          <cell r="AC7" t="str">
            <v>Белоярская Яч. 19</v>
          </cell>
          <cell r="AE7" t="str">
            <v>Белоярская Яч. 20</v>
          </cell>
          <cell r="AG7" t="str">
            <v>Белоярская Яч. 21</v>
          </cell>
          <cell r="AI7" t="str">
            <v>Белоярская Яч. 22 (тп5)</v>
          </cell>
        </row>
        <row r="9">
          <cell r="W9">
            <v>1900</v>
          </cell>
          <cell r="X9">
            <v>1900</v>
          </cell>
        </row>
        <row r="10">
          <cell r="C10">
            <v>1663.2</v>
          </cell>
          <cell r="D10">
            <v>0</v>
          </cell>
          <cell r="E10">
            <v>840</v>
          </cell>
          <cell r="F10">
            <v>960</v>
          </cell>
          <cell r="G10">
            <v>277.2</v>
          </cell>
          <cell r="H10">
            <v>260.4</v>
          </cell>
          <cell r="I10">
            <v>1425.6</v>
          </cell>
          <cell r="J10">
            <v>1080</v>
          </cell>
          <cell r="K10">
            <v>2.482</v>
          </cell>
          <cell r="L10">
            <v>2.27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1.92</v>
          </cell>
          <cell r="R10">
            <v>3.84</v>
          </cell>
          <cell r="S10">
            <v>260.64</v>
          </cell>
          <cell r="T10">
            <v>341.28</v>
          </cell>
          <cell r="U10">
            <v>273.6</v>
          </cell>
          <cell r="V10">
            <v>276.48</v>
          </cell>
          <cell r="W10">
            <v>309.6</v>
          </cell>
          <cell r="X10">
            <v>328.32</v>
          </cell>
          <cell r="Y10">
            <v>87.84</v>
          </cell>
          <cell r="Z10">
            <v>77.76</v>
          </cell>
          <cell r="AA10">
            <v>290.88</v>
          </cell>
          <cell r="AB10">
            <v>252</v>
          </cell>
          <cell r="AC10">
            <v>673.92</v>
          </cell>
          <cell r="AD10">
            <v>361.44</v>
          </cell>
          <cell r="AE10">
            <v>216</v>
          </cell>
          <cell r="AF10">
            <v>211.68</v>
          </cell>
          <cell r="AG10">
            <v>161.28</v>
          </cell>
          <cell r="AH10">
            <v>165.6</v>
          </cell>
          <cell r="AI10">
            <v>0</v>
          </cell>
          <cell r="AJ10">
            <v>0</v>
          </cell>
        </row>
        <row r="11">
          <cell r="C11">
            <v>1520.4</v>
          </cell>
          <cell r="D11">
            <v>0</v>
          </cell>
          <cell r="E11">
            <v>835.2</v>
          </cell>
          <cell r="F11">
            <v>955.2</v>
          </cell>
          <cell r="G11">
            <v>285.6</v>
          </cell>
          <cell r="H11">
            <v>243.6</v>
          </cell>
          <cell r="I11">
            <v>1502.4</v>
          </cell>
          <cell r="J11">
            <v>1113.6</v>
          </cell>
          <cell r="K11">
            <v>2.33</v>
          </cell>
          <cell r="L11">
            <v>2.148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1.92</v>
          </cell>
          <cell r="R11">
            <v>5.76</v>
          </cell>
          <cell r="S11">
            <v>266.4</v>
          </cell>
          <cell r="T11">
            <v>344.16</v>
          </cell>
          <cell r="U11">
            <v>252</v>
          </cell>
          <cell r="V11">
            <v>276.48</v>
          </cell>
          <cell r="W11">
            <v>313.92</v>
          </cell>
          <cell r="X11">
            <v>328.32</v>
          </cell>
          <cell r="Y11">
            <v>86.4</v>
          </cell>
          <cell r="Z11">
            <v>77.76</v>
          </cell>
          <cell r="AA11">
            <v>296.64</v>
          </cell>
          <cell r="AB11">
            <v>252</v>
          </cell>
          <cell r="AC11">
            <v>699.84</v>
          </cell>
          <cell r="AD11">
            <v>370.08</v>
          </cell>
          <cell r="AE11">
            <v>264.96</v>
          </cell>
          <cell r="AF11">
            <v>252</v>
          </cell>
          <cell r="AG11">
            <v>154.08</v>
          </cell>
          <cell r="AH11">
            <v>161.28</v>
          </cell>
          <cell r="AI11">
            <v>0</v>
          </cell>
          <cell r="AJ11">
            <v>0</v>
          </cell>
        </row>
        <row r="12">
          <cell r="C12">
            <v>1890</v>
          </cell>
          <cell r="D12">
            <v>0</v>
          </cell>
          <cell r="E12">
            <v>844.8</v>
          </cell>
          <cell r="F12">
            <v>940.8</v>
          </cell>
          <cell r="G12">
            <v>260.4</v>
          </cell>
          <cell r="H12">
            <v>243.6</v>
          </cell>
          <cell r="I12">
            <v>1540.8</v>
          </cell>
          <cell r="J12">
            <v>1142.4</v>
          </cell>
          <cell r="K12">
            <v>0.582</v>
          </cell>
          <cell r="L12">
            <v>0.592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3.84</v>
          </cell>
          <cell r="R12">
            <v>3.84</v>
          </cell>
          <cell r="S12">
            <v>273.6</v>
          </cell>
          <cell r="T12">
            <v>336.96</v>
          </cell>
          <cell r="U12">
            <v>256.32</v>
          </cell>
          <cell r="V12">
            <v>272.16</v>
          </cell>
          <cell r="W12">
            <v>313.92</v>
          </cell>
          <cell r="X12">
            <v>318.24</v>
          </cell>
          <cell r="Y12">
            <v>82.08</v>
          </cell>
          <cell r="Z12">
            <v>74.88</v>
          </cell>
          <cell r="AA12">
            <v>305.28</v>
          </cell>
          <cell r="AB12">
            <v>252</v>
          </cell>
          <cell r="AC12">
            <v>676.8</v>
          </cell>
          <cell r="AD12">
            <v>360</v>
          </cell>
          <cell r="AE12">
            <v>313.92</v>
          </cell>
          <cell r="AF12">
            <v>286.56</v>
          </cell>
          <cell r="AG12">
            <v>168.48</v>
          </cell>
          <cell r="AH12">
            <v>164.16</v>
          </cell>
          <cell r="AI12">
            <v>0</v>
          </cell>
          <cell r="AJ12">
            <v>0</v>
          </cell>
        </row>
        <row r="13">
          <cell r="C13">
            <v>2058</v>
          </cell>
          <cell r="D13">
            <v>0</v>
          </cell>
          <cell r="E13">
            <v>916.8</v>
          </cell>
          <cell r="F13">
            <v>940.8</v>
          </cell>
          <cell r="G13">
            <v>252</v>
          </cell>
          <cell r="H13">
            <v>252</v>
          </cell>
          <cell r="I13">
            <v>1680</v>
          </cell>
          <cell r="J13">
            <v>1113.6</v>
          </cell>
          <cell r="K13">
            <v>0.426</v>
          </cell>
          <cell r="L13">
            <v>0.464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1.92</v>
          </cell>
          <cell r="R13">
            <v>3.84</v>
          </cell>
          <cell r="S13">
            <v>300.96</v>
          </cell>
          <cell r="T13">
            <v>341.28</v>
          </cell>
          <cell r="U13">
            <v>282.24</v>
          </cell>
          <cell r="V13">
            <v>273.6</v>
          </cell>
          <cell r="W13">
            <v>338.4</v>
          </cell>
          <cell r="X13">
            <v>319.68</v>
          </cell>
          <cell r="Y13">
            <v>80.64</v>
          </cell>
          <cell r="Z13">
            <v>73.44</v>
          </cell>
          <cell r="AA13">
            <v>328.32</v>
          </cell>
          <cell r="AB13">
            <v>241.92</v>
          </cell>
          <cell r="AC13">
            <v>761.76</v>
          </cell>
          <cell r="AD13">
            <v>351.36</v>
          </cell>
          <cell r="AE13">
            <v>342.72</v>
          </cell>
          <cell r="AF13">
            <v>286.56</v>
          </cell>
          <cell r="AG13">
            <v>171.36</v>
          </cell>
          <cell r="AH13">
            <v>156.96</v>
          </cell>
          <cell r="AI13">
            <v>0</v>
          </cell>
          <cell r="AJ13">
            <v>0</v>
          </cell>
        </row>
        <row r="14">
          <cell r="C14">
            <v>1696.8</v>
          </cell>
          <cell r="D14">
            <v>0</v>
          </cell>
          <cell r="E14">
            <v>1046.4</v>
          </cell>
          <cell r="F14">
            <v>916.8</v>
          </cell>
          <cell r="G14">
            <v>226.8</v>
          </cell>
          <cell r="H14">
            <v>235.2</v>
          </cell>
          <cell r="I14">
            <v>1809.6</v>
          </cell>
          <cell r="J14">
            <v>1104</v>
          </cell>
          <cell r="K14">
            <v>0.428</v>
          </cell>
          <cell r="L14">
            <v>0.46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1.92</v>
          </cell>
          <cell r="R14">
            <v>3.84</v>
          </cell>
          <cell r="S14">
            <v>332.64</v>
          </cell>
          <cell r="T14">
            <v>334.08</v>
          </cell>
          <cell r="U14">
            <v>318.24</v>
          </cell>
          <cell r="V14">
            <v>259.2</v>
          </cell>
          <cell r="W14">
            <v>393.12</v>
          </cell>
          <cell r="X14">
            <v>316.8</v>
          </cell>
          <cell r="Y14">
            <v>82.08</v>
          </cell>
          <cell r="Z14">
            <v>73.44</v>
          </cell>
          <cell r="AA14">
            <v>354.24</v>
          </cell>
          <cell r="AB14">
            <v>239.04</v>
          </cell>
          <cell r="AC14">
            <v>846.72</v>
          </cell>
          <cell r="AD14">
            <v>347.04</v>
          </cell>
          <cell r="AE14">
            <v>345.6</v>
          </cell>
          <cell r="AF14">
            <v>282.24</v>
          </cell>
          <cell r="AG14">
            <v>185.76</v>
          </cell>
          <cell r="AH14">
            <v>155.52</v>
          </cell>
          <cell r="AI14">
            <v>0</v>
          </cell>
          <cell r="AJ14">
            <v>0</v>
          </cell>
        </row>
        <row r="15">
          <cell r="C15">
            <v>1814.4</v>
          </cell>
          <cell r="D15">
            <v>0</v>
          </cell>
          <cell r="E15">
            <v>1180.8</v>
          </cell>
          <cell r="F15">
            <v>916.8</v>
          </cell>
          <cell r="G15">
            <v>235.2</v>
          </cell>
          <cell r="H15">
            <v>235.2</v>
          </cell>
          <cell r="I15">
            <v>1939.2</v>
          </cell>
          <cell r="J15">
            <v>1089.6</v>
          </cell>
          <cell r="K15">
            <v>0.424</v>
          </cell>
          <cell r="L15">
            <v>0.456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1.92</v>
          </cell>
          <cell r="R15">
            <v>5.76</v>
          </cell>
          <cell r="S15">
            <v>354.24</v>
          </cell>
          <cell r="T15">
            <v>328.32</v>
          </cell>
          <cell r="U15">
            <v>396</v>
          </cell>
          <cell r="V15">
            <v>264.96</v>
          </cell>
          <cell r="W15">
            <v>436.32</v>
          </cell>
          <cell r="X15">
            <v>313.92</v>
          </cell>
          <cell r="Y15">
            <v>80.64</v>
          </cell>
          <cell r="Z15">
            <v>73.44</v>
          </cell>
          <cell r="AA15">
            <v>383.04</v>
          </cell>
          <cell r="AB15">
            <v>233.28</v>
          </cell>
          <cell r="AC15">
            <v>908.64</v>
          </cell>
          <cell r="AD15">
            <v>349.92</v>
          </cell>
          <cell r="AE15">
            <v>358.56</v>
          </cell>
          <cell r="AF15">
            <v>276.48</v>
          </cell>
          <cell r="AG15">
            <v>210.24</v>
          </cell>
          <cell r="AH15">
            <v>154.08</v>
          </cell>
          <cell r="AI15">
            <v>0</v>
          </cell>
          <cell r="AJ15">
            <v>0</v>
          </cell>
        </row>
        <row r="16">
          <cell r="C16">
            <v>1360.8</v>
          </cell>
          <cell r="D16">
            <v>0</v>
          </cell>
          <cell r="E16">
            <v>1291.2</v>
          </cell>
          <cell r="F16">
            <v>916.8</v>
          </cell>
          <cell r="G16">
            <v>226.8</v>
          </cell>
          <cell r="H16">
            <v>235.2</v>
          </cell>
          <cell r="I16">
            <v>2131.2</v>
          </cell>
          <cell r="J16">
            <v>1113.6</v>
          </cell>
          <cell r="K16">
            <v>0.428</v>
          </cell>
          <cell r="L16">
            <v>0.458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1.92</v>
          </cell>
          <cell r="R16">
            <v>3.84</v>
          </cell>
          <cell r="S16">
            <v>371.52</v>
          </cell>
          <cell r="T16">
            <v>329.76</v>
          </cell>
          <cell r="U16">
            <v>421.92</v>
          </cell>
          <cell r="V16">
            <v>257.76</v>
          </cell>
          <cell r="W16">
            <v>499.68</v>
          </cell>
          <cell r="X16">
            <v>322.56</v>
          </cell>
          <cell r="Y16">
            <v>82.08</v>
          </cell>
          <cell r="Z16">
            <v>74.88</v>
          </cell>
          <cell r="AA16">
            <v>437.76</v>
          </cell>
          <cell r="AB16">
            <v>240.48</v>
          </cell>
          <cell r="AC16">
            <v>1019.52</v>
          </cell>
          <cell r="AD16">
            <v>362.88</v>
          </cell>
          <cell r="AE16">
            <v>368.64</v>
          </cell>
          <cell r="AF16">
            <v>272.16</v>
          </cell>
          <cell r="AG16">
            <v>228.96</v>
          </cell>
          <cell r="AH16">
            <v>158.4</v>
          </cell>
          <cell r="AI16">
            <v>0</v>
          </cell>
          <cell r="AJ16">
            <v>0</v>
          </cell>
        </row>
        <row r="17">
          <cell r="C17">
            <v>630</v>
          </cell>
          <cell r="D17">
            <v>0</v>
          </cell>
          <cell r="E17">
            <v>1324.8</v>
          </cell>
          <cell r="F17">
            <v>950.4</v>
          </cell>
          <cell r="G17">
            <v>252</v>
          </cell>
          <cell r="H17">
            <v>226.8</v>
          </cell>
          <cell r="I17">
            <v>2217.6</v>
          </cell>
          <cell r="J17">
            <v>1123.2</v>
          </cell>
          <cell r="K17">
            <v>0.428</v>
          </cell>
          <cell r="L17">
            <v>0.464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1.92</v>
          </cell>
          <cell r="R17">
            <v>3.84</v>
          </cell>
          <cell r="S17">
            <v>377.28</v>
          </cell>
          <cell r="T17">
            <v>336.96</v>
          </cell>
          <cell r="U17">
            <v>429.12</v>
          </cell>
          <cell r="V17">
            <v>270.72</v>
          </cell>
          <cell r="W17">
            <v>519.84</v>
          </cell>
          <cell r="X17">
            <v>334.08</v>
          </cell>
          <cell r="Y17">
            <v>84.96</v>
          </cell>
          <cell r="Z17">
            <v>74.88</v>
          </cell>
          <cell r="AA17">
            <v>462.24</v>
          </cell>
          <cell r="AB17">
            <v>236.16</v>
          </cell>
          <cell r="AC17">
            <v>1049.76</v>
          </cell>
          <cell r="AD17">
            <v>367.2</v>
          </cell>
          <cell r="AE17">
            <v>374.4</v>
          </cell>
          <cell r="AF17">
            <v>276.48</v>
          </cell>
          <cell r="AG17">
            <v>254.88</v>
          </cell>
          <cell r="AH17">
            <v>167.04</v>
          </cell>
          <cell r="AI17">
            <v>0</v>
          </cell>
          <cell r="AJ17">
            <v>0</v>
          </cell>
        </row>
        <row r="18">
          <cell r="C18">
            <v>1100.4</v>
          </cell>
          <cell r="D18">
            <v>0</v>
          </cell>
          <cell r="E18">
            <v>1406.4</v>
          </cell>
          <cell r="F18">
            <v>931.2</v>
          </cell>
          <cell r="G18">
            <v>252</v>
          </cell>
          <cell r="H18">
            <v>243.6</v>
          </cell>
          <cell r="I18">
            <v>2352</v>
          </cell>
          <cell r="J18">
            <v>1147.2</v>
          </cell>
          <cell r="K18">
            <v>0.42</v>
          </cell>
          <cell r="L18">
            <v>0.45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1.92</v>
          </cell>
          <cell r="R18">
            <v>3.84</v>
          </cell>
          <cell r="S18">
            <v>393.12</v>
          </cell>
          <cell r="T18">
            <v>326.88</v>
          </cell>
          <cell r="U18">
            <v>452.16</v>
          </cell>
          <cell r="V18">
            <v>256.32</v>
          </cell>
          <cell r="W18">
            <v>561.6</v>
          </cell>
          <cell r="X18">
            <v>339.84</v>
          </cell>
          <cell r="Y18">
            <v>82.08</v>
          </cell>
          <cell r="Z18">
            <v>73.44</v>
          </cell>
          <cell r="AA18">
            <v>514.08</v>
          </cell>
          <cell r="AB18">
            <v>243.36</v>
          </cell>
          <cell r="AC18">
            <v>1092.96</v>
          </cell>
          <cell r="AD18">
            <v>378.72</v>
          </cell>
          <cell r="AE18">
            <v>387.36</v>
          </cell>
          <cell r="AF18">
            <v>272.16</v>
          </cell>
          <cell r="AG18">
            <v>277.92</v>
          </cell>
          <cell r="AH18">
            <v>178.56</v>
          </cell>
          <cell r="AI18">
            <v>0</v>
          </cell>
          <cell r="AJ18">
            <v>0</v>
          </cell>
        </row>
        <row r="19">
          <cell r="C19">
            <v>1848</v>
          </cell>
          <cell r="D19">
            <v>0</v>
          </cell>
          <cell r="E19">
            <v>1444.8</v>
          </cell>
          <cell r="F19">
            <v>936</v>
          </cell>
          <cell r="G19">
            <v>277.2</v>
          </cell>
          <cell r="H19">
            <v>252</v>
          </cell>
          <cell r="I19">
            <v>2424</v>
          </cell>
          <cell r="J19">
            <v>1180.8</v>
          </cell>
          <cell r="K19">
            <v>0.42</v>
          </cell>
          <cell r="L19">
            <v>0.444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1.92</v>
          </cell>
          <cell r="R19">
            <v>5.76</v>
          </cell>
          <cell r="S19">
            <v>420.48</v>
          </cell>
          <cell r="T19">
            <v>325.44</v>
          </cell>
          <cell r="U19">
            <v>476.64</v>
          </cell>
          <cell r="V19">
            <v>267.84</v>
          </cell>
          <cell r="W19">
            <v>554.4</v>
          </cell>
          <cell r="X19">
            <v>335.52</v>
          </cell>
          <cell r="Y19">
            <v>83.52</v>
          </cell>
          <cell r="Z19">
            <v>72</v>
          </cell>
          <cell r="AA19">
            <v>525.6</v>
          </cell>
          <cell r="AB19">
            <v>243.36</v>
          </cell>
          <cell r="AC19">
            <v>1133.28</v>
          </cell>
          <cell r="AD19">
            <v>411.84</v>
          </cell>
          <cell r="AE19">
            <v>396</v>
          </cell>
          <cell r="AF19">
            <v>270.72</v>
          </cell>
          <cell r="AG19">
            <v>286.56</v>
          </cell>
          <cell r="AH19">
            <v>178.56</v>
          </cell>
          <cell r="AI19">
            <v>0</v>
          </cell>
          <cell r="AJ19">
            <v>0</v>
          </cell>
        </row>
        <row r="20">
          <cell r="C20">
            <v>1780.8</v>
          </cell>
          <cell r="D20">
            <v>0</v>
          </cell>
          <cell r="E20">
            <v>1468.8</v>
          </cell>
          <cell r="F20">
            <v>960</v>
          </cell>
          <cell r="G20">
            <v>285.6</v>
          </cell>
          <cell r="H20">
            <v>285.6</v>
          </cell>
          <cell r="I20">
            <v>2443.2</v>
          </cell>
          <cell r="J20">
            <v>1200</v>
          </cell>
          <cell r="K20">
            <v>0.418</v>
          </cell>
          <cell r="L20">
            <v>0.44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1.92</v>
          </cell>
          <cell r="R20">
            <v>3.84</v>
          </cell>
          <cell r="S20">
            <v>450.72</v>
          </cell>
          <cell r="T20">
            <v>341.28</v>
          </cell>
          <cell r="U20">
            <v>440.64</v>
          </cell>
          <cell r="V20">
            <v>262.08</v>
          </cell>
          <cell r="W20">
            <v>576</v>
          </cell>
          <cell r="X20">
            <v>351.36</v>
          </cell>
          <cell r="Y20">
            <v>83.52</v>
          </cell>
          <cell r="Z20">
            <v>72</v>
          </cell>
          <cell r="AA20">
            <v>544.32</v>
          </cell>
          <cell r="AB20">
            <v>250.56</v>
          </cell>
          <cell r="AC20">
            <v>1137.6</v>
          </cell>
          <cell r="AD20">
            <v>419.04</v>
          </cell>
          <cell r="AE20">
            <v>390.24</v>
          </cell>
          <cell r="AF20">
            <v>272.16</v>
          </cell>
          <cell r="AG20">
            <v>298.08</v>
          </cell>
          <cell r="AH20">
            <v>178.56</v>
          </cell>
          <cell r="AI20">
            <v>0</v>
          </cell>
          <cell r="AJ20">
            <v>0</v>
          </cell>
        </row>
        <row r="21">
          <cell r="C21">
            <v>1654.8</v>
          </cell>
          <cell r="D21">
            <v>0</v>
          </cell>
          <cell r="E21">
            <v>1492.8</v>
          </cell>
          <cell r="F21">
            <v>960</v>
          </cell>
          <cell r="G21">
            <v>285.6</v>
          </cell>
          <cell r="H21">
            <v>352.8</v>
          </cell>
          <cell r="I21">
            <v>2467.2</v>
          </cell>
          <cell r="J21">
            <v>1200</v>
          </cell>
          <cell r="K21">
            <v>0.416</v>
          </cell>
          <cell r="L21">
            <v>0.442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3.84</v>
          </cell>
          <cell r="S21">
            <v>453.6</v>
          </cell>
          <cell r="T21">
            <v>336.96</v>
          </cell>
          <cell r="U21">
            <v>483.84</v>
          </cell>
          <cell r="V21">
            <v>264.96</v>
          </cell>
          <cell r="W21">
            <v>557.28</v>
          </cell>
          <cell r="X21">
            <v>352.8</v>
          </cell>
          <cell r="Y21">
            <v>83.52</v>
          </cell>
          <cell r="Z21">
            <v>72</v>
          </cell>
          <cell r="AA21">
            <v>573.12</v>
          </cell>
          <cell r="AB21">
            <v>262.08</v>
          </cell>
          <cell r="AC21">
            <v>1123.2</v>
          </cell>
          <cell r="AD21">
            <v>421.92</v>
          </cell>
          <cell r="AE21">
            <v>396</v>
          </cell>
          <cell r="AF21">
            <v>264.96</v>
          </cell>
          <cell r="AG21">
            <v>293.76</v>
          </cell>
          <cell r="AH21">
            <v>178.56</v>
          </cell>
          <cell r="AI21">
            <v>0</v>
          </cell>
          <cell r="AJ21">
            <v>0</v>
          </cell>
        </row>
        <row r="22">
          <cell r="C22">
            <v>1117.2</v>
          </cell>
          <cell r="D22">
            <v>0</v>
          </cell>
          <cell r="E22">
            <v>1512</v>
          </cell>
          <cell r="F22">
            <v>964.8</v>
          </cell>
          <cell r="G22">
            <v>294</v>
          </cell>
          <cell r="H22">
            <v>327.6</v>
          </cell>
          <cell r="I22">
            <v>2462.4</v>
          </cell>
          <cell r="J22">
            <v>1209.6</v>
          </cell>
          <cell r="K22">
            <v>0.414</v>
          </cell>
          <cell r="L22">
            <v>0.438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1.92</v>
          </cell>
          <cell r="R22">
            <v>3.84</v>
          </cell>
          <cell r="S22">
            <v>465.12</v>
          </cell>
          <cell r="T22">
            <v>338.4</v>
          </cell>
          <cell r="U22">
            <v>470.88</v>
          </cell>
          <cell r="V22">
            <v>263.52</v>
          </cell>
          <cell r="W22">
            <v>580.32</v>
          </cell>
          <cell r="X22">
            <v>354.24</v>
          </cell>
          <cell r="Y22">
            <v>83.52</v>
          </cell>
          <cell r="Z22">
            <v>70.56</v>
          </cell>
          <cell r="AA22">
            <v>576</v>
          </cell>
          <cell r="AB22">
            <v>263.52</v>
          </cell>
          <cell r="AC22">
            <v>1120.32</v>
          </cell>
          <cell r="AD22">
            <v>424.8</v>
          </cell>
          <cell r="AE22">
            <v>398.88</v>
          </cell>
          <cell r="AF22">
            <v>264.96</v>
          </cell>
          <cell r="AG22">
            <v>293.76</v>
          </cell>
          <cell r="AH22">
            <v>178.56</v>
          </cell>
          <cell r="AI22">
            <v>0</v>
          </cell>
          <cell r="AJ22">
            <v>0</v>
          </cell>
        </row>
        <row r="23">
          <cell r="C23">
            <v>1100.4</v>
          </cell>
          <cell r="D23">
            <v>0</v>
          </cell>
          <cell r="E23">
            <v>1728</v>
          </cell>
          <cell r="F23">
            <v>1142.4</v>
          </cell>
          <cell r="G23">
            <v>319.2</v>
          </cell>
          <cell r="H23">
            <v>411.6</v>
          </cell>
          <cell r="I23">
            <v>2515.2</v>
          </cell>
          <cell r="J23">
            <v>1214.4</v>
          </cell>
          <cell r="K23">
            <v>0.408</v>
          </cell>
          <cell r="L23">
            <v>0.432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1.92</v>
          </cell>
          <cell r="R23">
            <v>3.84</v>
          </cell>
          <cell r="S23">
            <v>626.4</v>
          </cell>
          <cell r="T23">
            <v>518.4</v>
          </cell>
          <cell r="U23">
            <v>504</v>
          </cell>
          <cell r="V23">
            <v>266.4</v>
          </cell>
          <cell r="W23">
            <v>596.16</v>
          </cell>
          <cell r="X23">
            <v>348.48</v>
          </cell>
          <cell r="Y23">
            <v>83.52</v>
          </cell>
          <cell r="Z23">
            <v>72</v>
          </cell>
          <cell r="AA23">
            <v>581.76</v>
          </cell>
          <cell r="AB23">
            <v>264.96</v>
          </cell>
          <cell r="AC23">
            <v>1179.36</v>
          </cell>
          <cell r="AD23">
            <v>443.52</v>
          </cell>
          <cell r="AE23">
            <v>388.8</v>
          </cell>
          <cell r="AF23">
            <v>259.2</v>
          </cell>
          <cell r="AG23">
            <v>290.88</v>
          </cell>
          <cell r="AH23">
            <v>177.12</v>
          </cell>
          <cell r="AI23">
            <v>0</v>
          </cell>
          <cell r="AJ23">
            <v>0</v>
          </cell>
        </row>
        <row r="24">
          <cell r="C24">
            <v>1100.4</v>
          </cell>
          <cell r="D24">
            <v>0</v>
          </cell>
          <cell r="E24">
            <v>1656</v>
          </cell>
          <cell r="F24">
            <v>1089.6</v>
          </cell>
          <cell r="G24">
            <v>310.8</v>
          </cell>
          <cell r="H24">
            <v>394.8</v>
          </cell>
          <cell r="I24">
            <v>2563.2</v>
          </cell>
          <cell r="J24">
            <v>1257.6</v>
          </cell>
          <cell r="K24">
            <v>0.41</v>
          </cell>
          <cell r="L24">
            <v>0.434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1.92</v>
          </cell>
          <cell r="R24">
            <v>3.84</v>
          </cell>
          <cell r="S24">
            <v>565.92</v>
          </cell>
          <cell r="T24">
            <v>476.64</v>
          </cell>
          <cell r="U24">
            <v>499.68</v>
          </cell>
          <cell r="V24">
            <v>263.52</v>
          </cell>
          <cell r="W24">
            <v>597.6</v>
          </cell>
          <cell r="X24">
            <v>347.04</v>
          </cell>
          <cell r="Y24">
            <v>83.52</v>
          </cell>
          <cell r="Z24">
            <v>69.12</v>
          </cell>
          <cell r="AA24">
            <v>599.04</v>
          </cell>
          <cell r="AB24">
            <v>257.76</v>
          </cell>
          <cell r="AC24">
            <v>1196.64</v>
          </cell>
          <cell r="AD24">
            <v>466.56</v>
          </cell>
          <cell r="AE24">
            <v>387.36</v>
          </cell>
          <cell r="AF24">
            <v>260.64</v>
          </cell>
          <cell r="AG24">
            <v>302.4</v>
          </cell>
          <cell r="AH24">
            <v>194.4</v>
          </cell>
          <cell r="AI24">
            <v>0</v>
          </cell>
          <cell r="AJ24">
            <v>0</v>
          </cell>
        </row>
        <row r="25">
          <cell r="C25">
            <v>1192.8</v>
          </cell>
          <cell r="D25">
            <v>0</v>
          </cell>
          <cell r="E25">
            <v>1598.4</v>
          </cell>
          <cell r="F25">
            <v>1070.4</v>
          </cell>
          <cell r="G25">
            <v>302.4</v>
          </cell>
          <cell r="H25">
            <v>386.4</v>
          </cell>
          <cell r="I25">
            <v>2486.4</v>
          </cell>
          <cell r="J25">
            <v>1219.2</v>
          </cell>
          <cell r="K25">
            <v>0.412</v>
          </cell>
          <cell r="L25">
            <v>0.442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1.92</v>
          </cell>
          <cell r="R25">
            <v>3.84</v>
          </cell>
          <cell r="S25">
            <v>527.04</v>
          </cell>
          <cell r="T25">
            <v>440.64</v>
          </cell>
          <cell r="U25">
            <v>475.2</v>
          </cell>
          <cell r="V25">
            <v>264.96</v>
          </cell>
          <cell r="W25">
            <v>603.36</v>
          </cell>
          <cell r="X25">
            <v>352.8</v>
          </cell>
          <cell r="Y25">
            <v>82.08</v>
          </cell>
          <cell r="Z25">
            <v>72</v>
          </cell>
          <cell r="AA25">
            <v>588.96</v>
          </cell>
          <cell r="AB25">
            <v>264.96</v>
          </cell>
          <cell r="AC25">
            <v>1134.72</v>
          </cell>
          <cell r="AD25">
            <v>437.76</v>
          </cell>
          <cell r="AE25">
            <v>403.2</v>
          </cell>
          <cell r="AF25">
            <v>266.4</v>
          </cell>
          <cell r="AG25">
            <v>277.92</v>
          </cell>
          <cell r="AH25">
            <v>175.68</v>
          </cell>
          <cell r="AI25">
            <v>0</v>
          </cell>
          <cell r="AJ25">
            <v>0</v>
          </cell>
        </row>
        <row r="26">
          <cell r="C26">
            <v>924</v>
          </cell>
          <cell r="D26">
            <v>0</v>
          </cell>
          <cell r="E26">
            <v>1492.8</v>
          </cell>
          <cell r="F26">
            <v>979.2</v>
          </cell>
          <cell r="G26">
            <v>302.4</v>
          </cell>
          <cell r="H26">
            <v>378</v>
          </cell>
          <cell r="I26">
            <v>2529.6</v>
          </cell>
          <cell r="J26">
            <v>1219.2</v>
          </cell>
          <cell r="K26">
            <v>0.408</v>
          </cell>
          <cell r="L26">
            <v>0.448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1.92</v>
          </cell>
          <cell r="R26">
            <v>3.84</v>
          </cell>
          <cell r="S26">
            <v>414.72</v>
          </cell>
          <cell r="T26">
            <v>341.28</v>
          </cell>
          <cell r="U26">
            <v>479.52</v>
          </cell>
          <cell r="V26">
            <v>272.16</v>
          </cell>
          <cell r="W26">
            <v>599.04</v>
          </cell>
          <cell r="X26">
            <v>361.44</v>
          </cell>
          <cell r="Y26">
            <v>82.08</v>
          </cell>
          <cell r="Z26">
            <v>72</v>
          </cell>
          <cell r="AA26">
            <v>599.04</v>
          </cell>
          <cell r="AB26">
            <v>272.16</v>
          </cell>
          <cell r="AC26">
            <v>1164.96</v>
          </cell>
          <cell r="AD26">
            <v>437.76</v>
          </cell>
          <cell r="AE26">
            <v>410.4</v>
          </cell>
          <cell r="AF26">
            <v>267.84</v>
          </cell>
          <cell r="AG26">
            <v>276.48</v>
          </cell>
          <cell r="AH26">
            <v>167.04</v>
          </cell>
          <cell r="AI26">
            <v>0</v>
          </cell>
          <cell r="AJ26">
            <v>0</v>
          </cell>
        </row>
        <row r="27">
          <cell r="C27">
            <v>1302</v>
          </cell>
          <cell r="D27">
            <v>0</v>
          </cell>
          <cell r="E27">
            <v>1502.4</v>
          </cell>
          <cell r="F27">
            <v>1003.2</v>
          </cell>
          <cell r="G27">
            <v>285.6</v>
          </cell>
          <cell r="H27">
            <v>386.4</v>
          </cell>
          <cell r="I27">
            <v>2539.2</v>
          </cell>
          <cell r="J27">
            <v>1243.2</v>
          </cell>
          <cell r="K27">
            <v>0.414</v>
          </cell>
          <cell r="L27">
            <v>0.448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3.84</v>
          </cell>
          <cell r="S27">
            <v>434.88</v>
          </cell>
          <cell r="T27">
            <v>355.68</v>
          </cell>
          <cell r="U27">
            <v>463.68</v>
          </cell>
          <cell r="V27">
            <v>276.48</v>
          </cell>
          <cell r="W27">
            <v>603.36</v>
          </cell>
          <cell r="X27">
            <v>364.32</v>
          </cell>
          <cell r="Y27">
            <v>80.64</v>
          </cell>
          <cell r="Z27">
            <v>72</v>
          </cell>
          <cell r="AA27">
            <v>578.88</v>
          </cell>
          <cell r="AB27">
            <v>267.84</v>
          </cell>
          <cell r="AC27">
            <v>1202.4</v>
          </cell>
          <cell r="AD27">
            <v>463.68</v>
          </cell>
          <cell r="AE27">
            <v>411.84</v>
          </cell>
          <cell r="AF27">
            <v>272.16</v>
          </cell>
          <cell r="AG27">
            <v>275.04</v>
          </cell>
          <cell r="AH27">
            <v>168.48</v>
          </cell>
          <cell r="AI27">
            <v>0</v>
          </cell>
          <cell r="AJ27">
            <v>0</v>
          </cell>
        </row>
        <row r="28">
          <cell r="C28">
            <v>1663.2</v>
          </cell>
          <cell r="D28">
            <v>0</v>
          </cell>
          <cell r="E28">
            <v>1449.6</v>
          </cell>
          <cell r="F28">
            <v>1032</v>
          </cell>
          <cell r="G28">
            <v>285.6</v>
          </cell>
          <cell r="H28">
            <v>369.6</v>
          </cell>
          <cell r="I28">
            <v>2404.8</v>
          </cell>
          <cell r="J28">
            <v>1195.2</v>
          </cell>
          <cell r="K28">
            <v>0.406</v>
          </cell>
          <cell r="L28">
            <v>0.44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1.92</v>
          </cell>
          <cell r="R28">
            <v>5.76</v>
          </cell>
          <cell r="S28">
            <v>462.24</v>
          </cell>
          <cell r="T28">
            <v>396</v>
          </cell>
          <cell r="U28">
            <v>446.4</v>
          </cell>
          <cell r="V28">
            <v>270.72</v>
          </cell>
          <cell r="W28">
            <v>545.76</v>
          </cell>
          <cell r="X28">
            <v>361.44</v>
          </cell>
          <cell r="Y28">
            <v>82.08</v>
          </cell>
          <cell r="Z28">
            <v>70.56</v>
          </cell>
          <cell r="AA28">
            <v>590.4</v>
          </cell>
          <cell r="AB28">
            <v>270.72</v>
          </cell>
          <cell r="AC28">
            <v>1062.72</v>
          </cell>
          <cell r="AD28">
            <v>401.76</v>
          </cell>
          <cell r="AE28">
            <v>403.2</v>
          </cell>
          <cell r="AF28">
            <v>272.16</v>
          </cell>
          <cell r="AG28">
            <v>270.72</v>
          </cell>
          <cell r="AH28">
            <v>172.8</v>
          </cell>
          <cell r="AI28">
            <v>0</v>
          </cell>
          <cell r="AJ28">
            <v>0</v>
          </cell>
        </row>
        <row r="29">
          <cell r="C29">
            <v>1621.2</v>
          </cell>
          <cell r="D29">
            <v>0</v>
          </cell>
          <cell r="E29">
            <v>1603.2</v>
          </cell>
          <cell r="F29">
            <v>1171.2</v>
          </cell>
          <cell r="G29">
            <v>294</v>
          </cell>
          <cell r="H29">
            <v>378</v>
          </cell>
          <cell r="I29">
            <v>2337.6</v>
          </cell>
          <cell r="J29">
            <v>1219.2</v>
          </cell>
          <cell r="K29">
            <v>0.404</v>
          </cell>
          <cell r="L29">
            <v>0.438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1.92</v>
          </cell>
          <cell r="R29">
            <v>3.84</v>
          </cell>
          <cell r="S29">
            <v>613.44</v>
          </cell>
          <cell r="T29">
            <v>529.92</v>
          </cell>
          <cell r="U29">
            <v>463.68</v>
          </cell>
          <cell r="V29">
            <v>277.92</v>
          </cell>
          <cell r="W29">
            <v>531.36</v>
          </cell>
          <cell r="X29">
            <v>354.24</v>
          </cell>
          <cell r="Y29">
            <v>83.52</v>
          </cell>
          <cell r="Z29">
            <v>70.56</v>
          </cell>
          <cell r="AA29">
            <v>570.24</v>
          </cell>
          <cell r="AB29">
            <v>266.4</v>
          </cell>
          <cell r="AC29">
            <v>1023.84</v>
          </cell>
          <cell r="AD29">
            <v>437.76</v>
          </cell>
          <cell r="AE29">
            <v>394.56</v>
          </cell>
          <cell r="AF29">
            <v>269.28</v>
          </cell>
          <cell r="AG29">
            <v>267.84</v>
          </cell>
          <cell r="AH29">
            <v>167.04</v>
          </cell>
          <cell r="AI29">
            <v>0</v>
          </cell>
          <cell r="AJ29">
            <v>0</v>
          </cell>
        </row>
        <row r="30">
          <cell r="C30">
            <v>1503.6</v>
          </cell>
          <cell r="D30">
            <v>0</v>
          </cell>
          <cell r="E30">
            <v>1560</v>
          </cell>
          <cell r="F30">
            <v>1171.2</v>
          </cell>
          <cell r="G30">
            <v>294</v>
          </cell>
          <cell r="H30">
            <v>386.4</v>
          </cell>
          <cell r="I30">
            <v>2318.4</v>
          </cell>
          <cell r="J30">
            <v>1224</v>
          </cell>
          <cell r="K30">
            <v>0.408</v>
          </cell>
          <cell r="L30">
            <v>0.44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1.92</v>
          </cell>
          <cell r="R30">
            <v>3.84</v>
          </cell>
          <cell r="S30">
            <v>571.68</v>
          </cell>
          <cell r="T30">
            <v>522.72</v>
          </cell>
          <cell r="U30">
            <v>437.76</v>
          </cell>
          <cell r="V30">
            <v>280.8</v>
          </cell>
          <cell r="W30">
            <v>551.52</v>
          </cell>
          <cell r="X30">
            <v>360</v>
          </cell>
          <cell r="Y30">
            <v>82.08</v>
          </cell>
          <cell r="Z30">
            <v>70.56</v>
          </cell>
          <cell r="AA30">
            <v>586.08</v>
          </cell>
          <cell r="AB30">
            <v>270.72</v>
          </cell>
          <cell r="AC30">
            <v>1000.8</v>
          </cell>
          <cell r="AD30">
            <v>449.28</v>
          </cell>
          <cell r="AE30">
            <v>393.12</v>
          </cell>
          <cell r="AF30">
            <v>267.84</v>
          </cell>
          <cell r="AG30">
            <v>266.4</v>
          </cell>
          <cell r="AH30">
            <v>168.48</v>
          </cell>
          <cell r="AI30">
            <v>0</v>
          </cell>
          <cell r="AJ30">
            <v>0</v>
          </cell>
        </row>
        <row r="31">
          <cell r="C31">
            <v>1671.6</v>
          </cell>
          <cell r="D31">
            <v>0</v>
          </cell>
          <cell r="E31">
            <v>1512</v>
          </cell>
          <cell r="F31">
            <v>1113.6</v>
          </cell>
          <cell r="G31">
            <v>277.2</v>
          </cell>
          <cell r="H31">
            <v>361.2</v>
          </cell>
          <cell r="I31">
            <v>2304</v>
          </cell>
          <cell r="J31">
            <v>1281.6</v>
          </cell>
          <cell r="K31">
            <v>0.404</v>
          </cell>
          <cell r="L31">
            <v>0.444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1.92</v>
          </cell>
          <cell r="R31">
            <v>3.84</v>
          </cell>
          <cell r="S31">
            <v>551.52</v>
          </cell>
          <cell r="T31">
            <v>486.72</v>
          </cell>
          <cell r="U31">
            <v>436.32</v>
          </cell>
          <cell r="V31">
            <v>272.16</v>
          </cell>
          <cell r="W31">
            <v>529.92</v>
          </cell>
          <cell r="X31">
            <v>351.36</v>
          </cell>
          <cell r="Y31">
            <v>82.08</v>
          </cell>
          <cell r="Z31">
            <v>73.44</v>
          </cell>
          <cell r="AA31">
            <v>583.2</v>
          </cell>
          <cell r="AB31">
            <v>272.16</v>
          </cell>
          <cell r="AC31">
            <v>999.36</v>
          </cell>
          <cell r="AD31">
            <v>499.68</v>
          </cell>
          <cell r="AE31">
            <v>384.48</v>
          </cell>
          <cell r="AF31">
            <v>264.96</v>
          </cell>
          <cell r="AG31">
            <v>260.64</v>
          </cell>
          <cell r="AH31">
            <v>171.36</v>
          </cell>
          <cell r="AI31">
            <v>0</v>
          </cell>
          <cell r="AJ31">
            <v>1.92</v>
          </cell>
        </row>
        <row r="32">
          <cell r="C32">
            <v>1293.6</v>
          </cell>
          <cell r="D32">
            <v>0</v>
          </cell>
          <cell r="E32">
            <v>1521.6</v>
          </cell>
          <cell r="F32">
            <v>1104</v>
          </cell>
          <cell r="G32">
            <v>294</v>
          </cell>
          <cell r="H32">
            <v>369.6</v>
          </cell>
          <cell r="I32">
            <v>2184</v>
          </cell>
          <cell r="J32">
            <v>1204.8</v>
          </cell>
          <cell r="K32">
            <v>0.402</v>
          </cell>
          <cell r="L32">
            <v>0.432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3.84</v>
          </cell>
          <cell r="S32">
            <v>545.76</v>
          </cell>
          <cell r="T32">
            <v>478.08</v>
          </cell>
          <cell r="U32">
            <v>452.16</v>
          </cell>
          <cell r="V32">
            <v>273.6</v>
          </cell>
          <cell r="W32">
            <v>529.92</v>
          </cell>
          <cell r="X32">
            <v>345.6</v>
          </cell>
          <cell r="Y32">
            <v>86.4</v>
          </cell>
          <cell r="Z32">
            <v>74.88</v>
          </cell>
          <cell r="AA32">
            <v>570.24</v>
          </cell>
          <cell r="AB32">
            <v>276.48</v>
          </cell>
          <cell r="AC32">
            <v>898.56</v>
          </cell>
          <cell r="AD32">
            <v>410.4</v>
          </cell>
          <cell r="AE32">
            <v>375.84</v>
          </cell>
          <cell r="AF32">
            <v>264.96</v>
          </cell>
          <cell r="AG32">
            <v>260.64</v>
          </cell>
          <cell r="AH32">
            <v>164.16</v>
          </cell>
          <cell r="AI32">
            <v>0</v>
          </cell>
          <cell r="AJ32">
            <v>0</v>
          </cell>
        </row>
        <row r="33">
          <cell r="C33">
            <v>1713.6</v>
          </cell>
          <cell r="D33">
            <v>0</v>
          </cell>
          <cell r="E33">
            <v>1584</v>
          </cell>
          <cell r="F33">
            <v>1142.4</v>
          </cell>
          <cell r="G33">
            <v>310.8</v>
          </cell>
          <cell r="H33">
            <v>378</v>
          </cell>
          <cell r="I33">
            <v>2208</v>
          </cell>
          <cell r="J33">
            <v>1180.8</v>
          </cell>
          <cell r="K33">
            <v>0.398</v>
          </cell>
          <cell r="L33">
            <v>0.422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1.92</v>
          </cell>
          <cell r="R33">
            <v>3.84</v>
          </cell>
          <cell r="S33">
            <v>626.4</v>
          </cell>
          <cell r="T33">
            <v>525.6</v>
          </cell>
          <cell r="U33">
            <v>432</v>
          </cell>
          <cell r="V33">
            <v>266.4</v>
          </cell>
          <cell r="W33">
            <v>522.72</v>
          </cell>
          <cell r="X33">
            <v>338.4</v>
          </cell>
          <cell r="Y33">
            <v>82.08</v>
          </cell>
          <cell r="Z33">
            <v>69.12</v>
          </cell>
          <cell r="AA33">
            <v>568.8</v>
          </cell>
          <cell r="AB33">
            <v>267.84</v>
          </cell>
          <cell r="AC33">
            <v>927.36</v>
          </cell>
          <cell r="AD33">
            <v>411.84</v>
          </cell>
          <cell r="AE33">
            <v>374.4</v>
          </cell>
          <cell r="AF33">
            <v>263.52</v>
          </cell>
          <cell r="AG33">
            <v>262.08</v>
          </cell>
          <cell r="AH33">
            <v>169.92</v>
          </cell>
          <cell r="AI33">
            <v>0</v>
          </cell>
          <cell r="AJ33">
            <v>0</v>
          </cell>
        </row>
        <row r="34">
          <cell r="C34">
            <v>1831.2</v>
          </cell>
          <cell r="D34">
            <v>0</v>
          </cell>
          <cell r="E34">
            <v>1488</v>
          </cell>
          <cell r="F34">
            <v>1051.2</v>
          </cell>
          <cell r="G34">
            <v>277.2</v>
          </cell>
          <cell r="H34">
            <v>319.2</v>
          </cell>
          <cell r="I34">
            <v>2227.2</v>
          </cell>
          <cell r="J34">
            <v>1200</v>
          </cell>
          <cell r="K34">
            <v>0.394</v>
          </cell>
          <cell r="L34">
            <v>0.426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1.92</v>
          </cell>
          <cell r="R34">
            <v>3.84</v>
          </cell>
          <cell r="S34">
            <v>498.24</v>
          </cell>
          <cell r="T34">
            <v>436.32</v>
          </cell>
          <cell r="U34">
            <v>466.56</v>
          </cell>
          <cell r="V34">
            <v>272.16</v>
          </cell>
          <cell r="W34">
            <v>528.48</v>
          </cell>
          <cell r="X34">
            <v>339.84</v>
          </cell>
          <cell r="Y34">
            <v>82.08</v>
          </cell>
          <cell r="Z34">
            <v>70.56</v>
          </cell>
          <cell r="AA34">
            <v>580.32</v>
          </cell>
          <cell r="AB34">
            <v>269.28</v>
          </cell>
          <cell r="AC34">
            <v>931.68</v>
          </cell>
          <cell r="AD34">
            <v>423.36</v>
          </cell>
          <cell r="AE34">
            <v>381.6</v>
          </cell>
          <cell r="AF34">
            <v>264.96</v>
          </cell>
          <cell r="AG34">
            <v>257.76</v>
          </cell>
          <cell r="AH34">
            <v>165.6</v>
          </cell>
          <cell r="AI34">
            <v>0</v>
          </cell>
          <cell r="AJ34">
            <v>0</v>
          </cell>
        </row>
        <row r="35">
          <cell r="C35">
            <v>1369.2</v>
          </cell>
          <cell r="D35">
            <v>0</v>
          </cell>
          <cell r="E35">
            <v>1584</v>
          </cell>
          <cell r="F35">
            <v>1104</v>
          </cell>
          <cell r="G35">
            <v>277.2</v>
          </cell>
          <cell r="H35">
            <v>260.4</v>
          </cell>
          <cell r="I35">
            <v>2265.6</v>
          </cell>
          <cell r="J35">
            <v>1228.8</v>
          </cell>
          <cell r="K35">
            <v>0.396</v>
          </cell>
          <cell r="L35">
            <v>0.428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1.92</v>
          </cell>
          <cell r="R35">
            <v>3.84</v>
          </cell>
          <cell r="S35">
            <v>542.88</v>
          </cell>
          <cell r="T35">
            <v>469.44</v>
          </cell>
          <cell r="U35">
            <v>501.12</v>
          </cell>
          <cell r="V35">
            <v>276.48</v>
          </cell>
          <cell r="W35">
            <v>547.2</v>
          </cell>
          <cell r="X35">
            <v>348.48</v>
          </cell>
          <cell r="Y35">
            <v>80.64</v>
          </cell>
          <cell r="Z35">
            <v>69.12</v>
          </cell>
          <cell r="AA35">
            <v>560.16</v>
          </cell>
          <cell r="AB35">
            <v>266.4</v>
          </cell>
          <cell r="AC35">
            <v>977.76</v>
          </cell>
          <cell r="AD35">
            <v>446.4</v>
          </cell>
          <cell r="AE35">
            <v>390.24</v>
          </cell>
          <cell r="AF35">
            <v>272.16</v>
          </cell>
          <cell r="AG35">
            <v>257.76</v>
          </cell>
          <cell r="AH35">
            <v>171.36</v>
          </cell>
          <cell r="AI35">
            <v>0</v>
          </cell>
          <cell r="AJ35">
            <v>0</v>
          </cell>
        </row>
        <row r="36">
          <cell r="C36">
            <v>1612.8</v>
          </cell>
          <cell r="D36">
            <v>0</v>
          </cell>
          <cell r="E36">
            <v>1622.4</v>
          </cell>
          <cell r="F36">
            <v>1099.2</v>
          </cell>
          <cell r="G36">
            <v>243.6</v>
          </cell>
          <cell r="H36">
            <v>260.4</v>
          </cell>
          <cell r="I36">
            <v>2246.4</v>
          </cell>
          <cell r="J36">
            <v>1219.2</v>
          </cell>
          <cell r="K36">
            <v>0.4</v>
          </cell>
          <cell r="L36">
            <v>0.434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1.92</v>
          </cell>
          <cell r="R36">
            <v>3.84</v>
          </cell>
          <cell r="S36">
            <v>564.48</v>
          </cell>
          <cell r="T36">
            <v>483.84</v>
          </cell>
          <cell r="U36">
            <v>496.8</v>
          </cell>
          <cell r="V36">
            <v>266.4</v>
          </cell>
          <cell r="W36">
            <v>565.92</v>
          </cell>
          <cell r="X36">
            <v>347.04</v>
          </cell>
          <cell r="Y36">
            <v>82.08</v>
          </cell>
          <cell r="Z36">
            <v>70.56</v>
          </cell>
          <cell r="AA36">
            <v>561.6</v>
          </cell>
          <cell r="AB36">
            <v>267.84</v>
          </cell>
          <cell r="AC36">
            <v>970.56</v>
          </cell>
          <cell r="AD36">
            <v>446.4</v>
          </cell>
          <cell r="AE36">
            <v>390.24</v>
          </cell>
          <cell r="AF36">
            <v>269.28</v>
          </cell>
          <cell r="AG36">
            <v>247.68</v>
          </cell>
          <cell r="AH36">
            <v>167.04</v>
          </cell>
          <cell r="AI36">
            <v>0</v>
          </cell>
          <cell r="AJ36">
            <v>0</v>
          </cell>
        </row>
        <row r="37">
          <cell r="C37">
            <v>1570.8</v>
          </cell>
          <cell r="D37">
            <v>0</v>
          </cell>
          <cell r="E37">
            <v>1704</v>
          </cell>
          <cell r="F37">
            <v>1128</v>
          </cell>
          <cell r="G37">
            <v>243.6</v>
          </cell>
          <cell r="H37">
            <v>218.4</v>
          </cell>
          <cell r="I37">
            <v>2246.4</v>
          </cell>
          <cell r="J37">
            <v>1195.2</v>
          </cell>
          <cell r="K37">
            <v>0.398</v>
          </cell>
          <cell r="L37">
            <v>0.432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3.84</v>
          </cell>
          <cell r="S37">
            <v>593.28</v>
          </cell>
          <cell r="T37">
            <v>501.12</v>
          </cell>
          <cell r="U37">
            <v>551.52</v>
          </cell>
          <cell r="V37">
            <v>272.16</v>
          </cell>
          <cell r="W37">
            <v>561.6</v>
          </cell>
          <cell r="X37">
            <v>348.48</v>
          </cell>
          <cell r="Y37">
            <v>80.64</v>
          </cell>
          <cell r="Z37">
            <v>70.56</v>
          </cell>
          <cell r="AA37">
            <v>571.68</v>
          </cell>
          <cell r="AB37">
            <v>280.8</v>
          </cell>
          <cell r="AC37">
            <v>946.08</v>
          </cell>
          <cell r="AD37">
            <v>396</v>
          </cell>
          <cell r="AE37">
            <v>401.76</v>
          </cell>
          <cell r="AF37">
            <v>276.48</v>
          </cell>
          <cell r="AG37">
            <v>250.56</v>
          </cell>
          <cell r="AH37">
            <v>165.6</v>
          </cell>
          <cell r="AI37">
            <v>0</v>
          </cell>
          <cell r="AJ37">
            <v>0</v>
          </cell>
        </row>
        <row r="38">
          <cell r="C38">
            <v>1285.2</v>
          </cell>
          <cell r="D38">
            <v>0</v>
          </cell>
          <cell r="E38">
            <v>1694.4</v>
          </cell>
          <cell r="F38">
            <v>1128</v>
          </cell>
          <cell r="G38">
            <v>235.2</v>
          </cell>
          <cell r="H38">
            <v>235.2</v>
          </cell>
          <cell r="I38">
            <v>2246.4</v>
          </cell>
          <cell r="J38">
            <v>1176</v>
          </cell>
          <cell r="K38">
            <v>0.4</v>
          </cell>
          <cell r="L38">
            <v>0.432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1.92</v>
          </cell>
          <cell r="R38">
            <v>3.84</v>
          </cell>
          <cell r="S38">
            <v>555.84</v>
          </cell>
          <cell r="T38">
            <v>472.32</v>
          </cell>
          <cell r="U38">
            <v>551.52</v>
          </cell>
          <cell r="V38">
            <v>285.12</v>
          </cell>
          <cell r="W38">
            <v>588.96</v>
          </cell>
          <cell r="X38">
            <v>362.88</v>
          </cell>
          <cell r="Y38">
            <v>79.2</v>
          </cell>
          <cell r="Z38">
            <v>72</v>
          </cell>
          <cell r="AA38">
            <v>550.08</v>
          </cell>
          <cell r="AB38">
            <v>273.6</v>
          </cell>
          <cell r="AC38">
            <v>973.44</v>
          </cell>
          <cell r="AD38">
            <v>380.16</v>
          </cell>
          <cell r="AE38">
            <v>406.08</v>
          </cell>
          <cell r="AF38">
            <v>277.92</v>
          </cell>
          <cell r="AG38">
            <v>247.68</v>
          </cell>
          <cell r="AH38">
            <v>168.48</v>
          </cell>
          <cell r="AI38">
            <v>0</v>
          </cell>
          <cell r="AJ38">
            <v>0</v>
          </cell>
        </row>
        <row r="39">
          <cell r="C39">
            <v>1386</v>
          </cell>
          <cell r="D39">
            <v>0</v>
          </cell>
          <cell r="E39">
            <v>1756.8</v>
          </cell>
          <cell r="F39">
            <v>1152</v>
          </cell>
          <cell r="G39">
            <v>235.2</v>
          </cell>
          <cell r="H39">
            <v>235.2</v>
          </cell>
          <cell r="I39">
            <v>2256</v>
          </cell>
          <cell r="J39">
            <v>1180.8</v>
          </cell>
          <cell r="K39">
            <v>0.402</v>
          </cell>
          <cell r="L39">
            <v>0.436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1.92</v>
          </cell>
          <cell r="R39">
            <v>3.84</v>
          </cell>
          <cell r="S39">
            <v>590.4</v>
          </cell>
          <cell r="T39">
            <v>491.04</v>
          </cell>
          <cell r="U39">
            <v>567.36</v>
          </cell>
          <cell r="V39">
            <v>293.76</v>
          </cell>
          <cell r="W39">
            <v>607.68</v>
          </cell>
          <cell r="X39">
            <v>362.88</v>
          </cell>
          <cell r="Y39">
            <v>80.64</v>
          </cell>
          <cell r="Z39">
            <v>70.56</v>
          </cell>
          <cell r="AA39">
            <v>551.52</v>
          </cell>
          <cell r="AB39">
            <v>279.36</v>
          </cell>
          <cell r="AC39">
            <v>961.92</v>
          </cell>
          <cell r="AD39">
            <v>377.28</v>
          </cell>
          <cell r="AE39">
            <v>410.4</v>
          </cell>
          <cell r="AF39">
            <v>279.36</v>
          </cell>
          <cell r="AG39">
            <v>253.44</v>
          </cell>
          <cell r="AH39">
            <v>172.8</v>
          </cell>
          <cell r="AI39">
            <v>0</v>
          </cell>
          <cell r="AJ39">
            <v>0</v>
          </cell>
        </row>
        <row r="40">
          <cell r="C40">
            <v>739.2</v>
          </cell>
          <cell r="D40">
            <v>0</v>
          </cell>
          <cell r="E40">
            <v>1718.4</v>
          </cell>
          <cell r="F40">
            <v>1147.2</v>
          </cell>
          <cell r="G40">
            <v>218.4</v>
          </cell>
          <cell r="H40">
            <v>226.8</v>
          </cell>
          <cell r="I40">
            <v>2318.4</v>
          </cell>
          <cell r="J40">
            <v>1262.4</v>
          </cell>
          <cell r="K40">
            <v>0.402</v>
          </cell>
          <cell r="L40">
            <v>0.44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1.92</v>
          </cell>
          <cell r="R40">
            <v>3.84</v>
          </cell>
          <cell r="S40">
            <v>590.4</v>
          </cell>
          <cell r="T40">
            <v>480.96</v>
          </cell>
          <cell r="U40">
            <v>542.88</v>
          </cell>
          <cell r="V40">
            <v>295.2</v>
          </cell>
          <cell r="W40">
            <v>586.08</v>
          </cell>
          <cell r="X40">
            <v>364.32</v>
          </cell>
          <cell r="Y40">
            <v>82.08</v>
          </cell>
          <cell r="Z40">
            <v>72</v>
          </cell>
          <cell r="AA40">
            <v>570.24</v>
          </cell>
          <cell r="AB40">
            <v>285.12</v>
          </cell>
          <cell r="AC40">
            <v>996.48</v>
          </cell>
          <cell r="AD40">
            <v>424.8</v>
          </cell>
          <cell r="AE40">
            <v>408.96</v>
          </cell>
          <cell r="AF40">
            <v>279.36</v>
          </cell>
          <cell r="AG40">
            <v>267.84</v>
          </cell>
          <cell r="AH40">
            <v>191.52</v>
          </cell>
          <cell r="AI40">
            <v>0</v>
          </cell>
          <cell r="AJ40">
            <v>0</v>
          </cell>
        </row>
        <row r="41">
          <cell r="C41">
            <v>604.8</v>
          </cell>
          <cell r="D41">
            <v>0</v>
          </cell>
          <cell r="E41">
            <v>1593.6</v>
          </cell>
          <cell r="F41">
            <v>1036.8</v>
          </cell>
          <cell r="G41">
            <v>226.8</v>
          </cell>
          <cell r="H41">
            <v>226.8</v>
          </cell>
          <cell r="I41">
            <v>2342.4</v>
          </cell>
          <cell r="J41">
            <v>1262.4</v>
          </cell>
          <cell r="K41">
            <v>0.412</v>
          </cell>
          <cell r="L41">
            <v>0.446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1.92</v>
          </cell>
          <cell r="R41">
            <v>3.84</v>
          </cell>
          <cell r="S41">
            <v>449.28</v>
          </cell>
          <cell r="T41">
            <v>349.92</v>
          </cell>
          <cell r="U41">
            <v>542.88</v>
          </cell>
          <cell r="V41">
            <v>303.84</v>
          </cell>
          <cell r="W41">
            <v>603.36</v>
          </cell>
          <cell r="X41">
            <v>371.52</v>
          </cell>
          <cell r="Y41">
            <v>80.64</v>
          </cell>
          <cell r="Z41">
            <v>72</v>
          </cell>
          <cell r="AA41">
            <v>568.8</v>
          </cell>
          <cell r="AB41">
            <v>283.68</v>
          </cell>
          <cell r="AC41">
            <v>1019.52</v>
          </cell>
          <cell r="AD41">
            <v>449.28</v>
          </cell>
          <cell r="AE41">
            <v>419.04</v>
          </cell>
          <cell r="AF41">
            <v>282.24</v>
          </cell>
          <cell r="AG41">
            <v>260.64</v>
          </cell>
          <cell r="AH41">
            <v>177.12</v>
          </cell>
          <cell r="AI41">
            <v>0</v>
          </cell>
          <cell r="AJ41">
            <v>0</v>
          </cell>
        </row>
        <row r="42">
          <cell r="C42">
            <v>940.8</v>
          </cell>
          <cell r="D42">
            <v>0</v>
          </cell>
          <cell r="E42">
            <v>1632</v>
          </cell>
          <cell r="F42">
            <v>1027.2</v>
          </cell>
          <cell r="G42">
            <v>226.8</v>
          </cell>
          <cell r="H42">
            <v>226.8</v>
          </cell>
          <cell r="I42">
            <v>2217.6</v>
          </cell>
          <cell r="J42">
            <v>1190.4</v>
          </cell>
          <cell r="K42">
            <v>0.404</v>
          </cell>
          <cell r="L42">
            <v>0.442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3.84</v>
          </cell>
          <cell r="S42">
            <v>449.28</v>
          </cell>
          <cell r="T42">
            <v>345.6</v>
          </cell>
          <cell r="U42">
            <v>564.48</v>
          </cell>
          <cell r="V42">
            <v>303.84</v>
          </cell>
          <cell r="W42">
            <v>622.08</v>
          </cell>
          <cell r="X42">
            <v>375.84</v>
          </cell>
          <cell r="Y42">
            <v>80.64</v>
          </cell>
          <cell r="Z42">
            <v>72</v>
          </cell>
          <cell r="AA42">
            <v>527.04</v>
          </cell>
          <cell r="AB42">
            <v>283.68</v>
          </cell>
          <cell r="AC42">
            <v>951.84</v>
          </cell>
          <cell r="AD42">
            <v>375.84</v>
          </cell>
          <cell r="AE42">
            <v>421.92</v>
          </cell>
          <cell r="AF42">
            <v>285.12</v>
          </cell>
          <cell r="AG42">
            <v>246.24</v>
          </cell>
          <cell r="AH42">
            <v>172.8</v>
          </cell>
          <cell r="AI42">
            <v>0</v>
          </cell>
          <cell r="AJ42">
            <v>0</v>
          </cell>
        </row>
        <row r="43">
          <cell r="C43">
            <v>1344</v>
          </cell>
          <cell r="D43">
            <v>0</v>
          </cell>
          <cell r="E43">
            <v>1636.8</v>
          </cell>
          <cell r="F43">
            <v>1017.6</v>
          </cell>
          <cell r="G43">
            <v>218.4</v>
          </cell>
          <cell r="H43">
            <v>226.8</v>
          </cell>
          <cell r="I43">
            <v>2294.4</v>
          </cell>
          <cell r="J43">
            <v>1185.6</v>
          </cell>
          <cell r="K43">
            <v>0.408</v>
          </cell>
          <cell r="L43">
            <v>0.446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1.92</v>
          </cell>
          <cell r="R43">
            <v>3.84</v>
          </cell>
          <cell r="S43">
            <v>460.8</v>
          </cell>
          <cell r="T43">
            <v>345.6</v>
          </cell>
          <cell r="U43">
            <v>563.04</v>
          </cell>
          <cell r="V43">
            <v>296.64</v>
          </cell>
          <cell r="W43">
            <v>620.64</v>
          </cell>
          <cell r="X43">
            <v>371.52</v>
          </cell>
          <cell r="Y43">
            <v>80.64</v>
          </cell>
          <cell r="Z43">
            <v>72</v>
          </cell>
          <cell r="AA43">
            <v>555.84</v>
          </cell>
          <cell r="AB43">
            <v>276.48</v>
          </cell>
          <cell r="AC43">
            <v>983.52</v>
          </cell>
          <cell r="AD43">
            <v>371.52</v>
          </cell>
          <cell r="AE43">
            <v>426.24</v>
          </cell>
          <cell r="AF43">
            <v>285.12</v>
          </cell>
          <cell r="AG43">
            <v>253.44</v>
          </cell>
          <cell r="AH43">
            <v>174.24</v>
          </cell>
          <cell r="AI43">
            <v>0</v>
          </cell>
          <cell r="AJ43">
            <v>0</v>
          </cell>
        </row>
        <row r="44">
          <cell r="C44">
            <v>1453.2</v>
          </cell>
          <cell r="D44">
            <v>0</v>
          </cell>
          <cell r="E44">
            <v>1665.6</v>
          </cell>
          <cell r="F44">
            <v>998.4</v>
          </cell>
          <cell r="G44">
            <v>201.6</v>
          </cell>
          <cell r="H44">
            <v>218.4</v>
          </cell>
          <cell r="I44">
            <v>2323.2</v>
          </cell>
          <cell r="J44">
            <v>1166.4</v>
          </cell>
          <cell r="K44">
            <v>0.406</v>
          </cell>
          <cell r="L44">
            <v>0.438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1.92</v>
          </cell>
          <cell r="R44">
            <v>3.84</v>
          </cell>
          <cell r="S44">
            <v>488.16</v>
          </cell>
          <cell r="T44">
            <v>338.4</v>
          </cell>
          <cell r="U44">
            <v>561.6</v>
          </cell>
          <cell r="V44">
            <v>290.88</v>
          </cell>
          <cell r="W44">
            <v>622.08</v>
          </cell>
          <cell r="X44">
            <v>358.56</v>
          </cell>
          <cell r="Y44">
            <v>80.64</v>
          </cell>
          <cell r="Z44">
            <v>72</v>
          </cell>
          <cell r="AA44">
            <v>584.64</v>
          </cell>
          <cell r="AB44">
            <v>275.04</v>
          </cell>
          <cell r="AC44">
            <v>969.12</v>
          </cell>
          <cell r="AD44">
            <v>361.44</v>
          </cell>
          <cell r="AE44">
            <v>427.68</v>
          </cell>
          <cell r="AF44">
            <v>285.12</v>
          </cell>
          <cell r="AG44">
            <v>262.08</v>
          </cell>
          <cell r="AH44">
            <v>169.92</v>
          </cell>
          <cell r="AI44">
            <v>0</v>
          </cell>
          <cell r="AJ44">
            <v>0</v>
          </cell>
        </row>
        <row r="45">
          <cell r="C45">
            <v>1142.4</v>
          </cell>
          <cell r="D45">
            <v>0</v>
          </cell>
          <cell r="E45">
            <v>1833.6</v>
          </cell>
          <cell r="F45">
            <v>993.6</v>
          </cell>
          <cell r="G45">
            <v>218.4</v>
          </cell>
          <cell r="H45">
            <v>218.4</v>
          </cell>
          <cell r="I45">
            <v>2313.6</v>
          </cell>
          <cell r="J45">
            <v>1104</v>
          </cell>
          <cell r="K45">
            <v>0.412</v>
          </cell>
          <cell r="L45">
            <v>0.438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1.92</v>
          </cell>
          <cell r="R45">
            <v>3.84</v>
          </cell>
          <cell r="S45">
            <v>527.04</v>
          </cell>
          <cell r="T45">
            <v>338.4</v>
          </cell>
          <cell r="U45">
            <v>645.12</v>
          </cell>
          <cell r="V45">
            <v>292.32</v>
          </cell>
          <cell r="W45">
            <v>658.08</v>
          </cell>
          <cell r="X45">
            <v>355.68</v>
          </cell>
          <cell r="Y45">
            <v>82.08</v>
          </cell>
          <cell r="Z45">
            <v>73.44</v>
          </cell>
          <cell r="AA45">
            <v>593.28</v>
          </cell>
          <cell r="AB45">
            <v>270.72</v>
          </cell>
          <cell r="AC45">
            <v>1006.56</v>
          </cell>
          <cell r="AD45">
            <v>357.12</v>
          </cell>
          <cell r="AE45">
            <v>367.2</v>
          </cell>
          <cell r="AF45">
            <v>231.84</v>
          </cell>
          <cell r="AG45">
            <v>272.16</v>
          </cell>
          <cell r="AH45">
            <v>168.48</v>
          </cell>
          <cell r="AI45">
            <v>0</v>
          </cell>
          <cell r="AJ45">
            <v>0</v>
          </cell>
        </row>
        <row r="46">
          <cell r="C46">
            <v>1738.8</v>
          </cell>
          <cell r="D46">
            <v>16.8</v>
          </cell>
          <cell r="E46">
            <v>1838.4</v>
          </cell>
          <cell r="F46">
            <v>955.2</v>
          </cell>
          <cell r="G46">
            <v>226.8</v>
          </cell>
          <cell r="H46">
            <v>218.4</v>
          </cell>
          <cell r="I46">
            <v>2337.6</v>
          </cell>
          <cell r="J46">
            <v>1084.8</v>
          </cell>
          <cell r="K46">
            <v>0.404</v>
          </cell>
          <cell r="L46">
            <v>0.424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1.92</v>
          </cell>
          <cell r="R46">
            <v>3.84</v>
          </cell>
          <cell r="S46">
            <v>528.48</v>
          </cell>
          <cell r="T46">
            <v>329.76</v>
          </cell>
          <cell r="U46">
            <v>649.44</v>
          </cell>
          <cell r="V46">
            <v>279.36</v>
          </cell>
          <cell r="W46">
            <v>665.28</v>
          </cell>
          <cell r="X46">
            <v>335.52</v>
          </cell>
          <cell r="Y46">
            <v>82.08</v>
          </cell>
          <cell r="Z46">
            <v>72</v>
          </cell>
          <cell r="AA46">
            <v>574.56</v>
          </cell>
          <cell r="AB46">
            <v>263.52</v>
          </cell>
          <cell r="AC46">
            <v>1013.76</v>
          </cell>
          <cell r="AD46">
            <v>352.8</v>
          </cell>
          <cell r="AE46">
            <v>398.88</v>
          </cell>
          <cell r="AF46">
            <v>220.32</v>
          </cell>
          <cell r="AG46">
            <v>272.16</v>
          </cell>
          <cell r="AH46">
            <v>165.6</v>
          </cell>
          <cell r="AI46">
            <v>0</v>
          </cell>
          <cell r="AJ46">
            <v>0</v>
          </cell>
        </row>
        <row r="47">
          <cell r="C47">
            <v>1629.6</v>
          </cell>
          <cell r="D47">
            <v>8.4</v>
          </cell>
          <cell r="E47">
            <v>1857.6</v>
          </cell>
          <cell r="F47">
            <v>955.2</v>
          </cell>
          <cell r="G47">
            <v>243.6</v>
          </cell>
          <cell r="H47">
            <v>235.2</v>
          </cell>
          <cell r="I47">
            <v>2299.2</v>
          </cell>
          <cell r="J47">
            <v>1051.2</v>
          </cell>
          <cell r="K47">
            <v>0.404</v>
          </cell>
          <cell r="L47">
            <v>0.43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1.92</v>
          </cell>
          <cell r="R47">
            <v>3.84</v>
          </cell>
          <cell r="S47">
            <v>532.8</v>
          </cell>
          <cell r="T47">
            <v>332.64</v>
          </cell>
          <cell r="U47">
            <v>655.2</v>
          </cell>
          <cell r="V47">
            <v>282.24</v>
          </cell>
          <cell r="W47">
            <v>676.8</v>
          </cell>
          <cell r="X47">
            <v>335.52</v>
          </cell>
          <cell r="Y47">
            <v>83.52</v>
          </cell>
          <cell r="Z47">
            <v>73.44</v>
          </cell>
          <cell r="AA47">
            <v>606.24</v>
          </cell>
          <cell r="AB47">
            <v>276.48</v>
          </cell>
          <cell r="AC47">
            <v>1056.96</v>
          </cell>
          <cell r="AD47">
            <v>387.36</v>
          </cell>
          <cell r="AE47">
            <v>292.32</v>
          </cell>
          <cell r="AF47">
            <v>144</v>
          </cell>
          <cell r="AG47">
            <v>264.96</v>
          </cell>
          <cell r="AH47">
            <v>169.92</v>
          </cell>
          <cell r="AI47">
            <v>0</v>
          </cell>
          <cell r="AJ47">
            <v>0</v>
          </cell>
        </row>
        <row r="48">
          <cell r="C48">
            <v>1671.6</v>
          </cell>
          <cell r="D48">
            <v>0</v>
          </cell>
          <cell r="E48">
            <v>1771.2</v>
          </cell>
          <cell r="F48">
            <v>936</v>
          </cell>
          <cell r="G48">
            <v>268.8</v>
          </cell>
          <cell r="H48">
            <v>235.2</v>
          </cell>
          <cell r="I48">
            <v>2198.4</v>
          </cell>
          <cell r="J48">
            <v>1032</v>
          </cell>
          <cell r="K48">
            <v>1.306</v>
          </cell>
          <cell r="L48">
            <v>1.272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5.76</v>
          </cell>
          <cell r="R48">
            <v>3.84</v>
          </cell>
          <cell r="S48">
            <v>498.24</v>
          </cell>
          <cell r="T48">
            <v>325.44</v>
          </cell>
          <cell r="U48">
            <v>620.64</v>
          </cell>
          <cell r="V48">
            <v>275.04</v>
          </cell>
          <cell r="W48">
            <v>649.44</v>
          </cell>
          <cell r="X48">
            <v>328.32</v>
          </cell>
          <cell r="Y48">
            <v>84.96</v>
          </cell>
          <cell r="Z48">
            <v>74.88</v>
          </cell>
          <cell r="AA48">
            <v>574.56</v>
          </cell>
          <cell r="AB48">
            <v>270.72</v>
          </cell>
          <cell r="AC48">
            <v>1022.4</v>
          </cell>
          <cell r="AD48">
            <v>378.72</v>
          </cell>
          <cell r="AE48">
            <v>262.08</v>
          </cell>
          <cell r="AF48">
            <v>138.24</v>
          </cell>
          <cell r="AG48">
            <v>260.64</v>
          </cell>
          <cell r="AH48">
            <v>167.04</v>
          </cell>
          <cell r="AI48">
            <v>0</v>
          </cell>
          <cell r="AJ48">
            <v>0</v>
          </cell>
        </row>
        <row r="49">
          <cell r="C49">
            <v>1562.4</v>
          </cell>
          <cell r="D49">
            <v>0</v>
          </cell>
          <cell r="E49">
            <v>1617.6</v>
          </cell>
          <cell r="F49">
            <v>931.2</v>
          </cell>
          <cell r="G49">
            <v>277.2</v>
          </cell>
          <cell r="H49">
            <v>243.6</v>
          </cell>
          <cell r="I49">
            <v>2059.2</v>
          </cell>
          <cell r="J49">
            <v>1027.2</v>
          </cell>
          <cell r="K49">
            <v>2.24</v>
          </cell>
          <cell r="L49">
            <v>1.526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5.76</v>
          </cell>
          <cell r="R49">
            <v>3.84</v>
          </cell>
          <cell r="S49">
            <v>469.44</v>
          </cell>
          <cell r="T49">
            <v>326.88</v>
          </cell>
          <cell r="U49">
            <v>555.84</v>
          </cell>
          <cell r="V49">
            <v>266.4</v>
          </cell>
          <cell r="W49">
            <v>590.4</v>
          </cell>
          <cell r="X49">
            <v>325.44</v>
          </cell>
          <cell r="Y49">
            <v>84.96</v>
          </cell>
          <cell r="Z49">
            <v>76.32</v>
          </cell>
          <cell r="AA49">
            <v>521.28</v>
          </cell>
          <cell r="AB49">
            <v>266.4</v>
          </cell>
          <cell r="AC49">
            <v>972</v>
          </cell>
          <cell r="AD49">
            <v>362.88</v>
          </cell>
          <cell r="AE49">
            <v>233.28</v>
          </cell>
          <cell r="AF49">
            <v>132.48</v>
          </cell>
          <cell r="AG49">
            <v>252</v>
          </cell>
          <cell r="AH49">
            <v>181.44</v>
          </cell>
          <cell r="AI49">
            <v>0</v>
          </cell>
          <cell r="AJ49">
            <v>0</v>
          </cell>
        </row>
        <row r="50">
          <cell r="C50">
            <v>1612.8</v>
          </cell>
          <cell r="D50">
            <v>0</v>
          </cell>
          <cell r="E50">
            <v>1411.2</v>
          </cell>
          <cell r="F50">
            <v>931.2</v>
          </cell>
          <cell r="G50">
            <v>268.8</v>
          </cell>
          <cell r="H50">
            <v>235.2</v>
          </cell>
          <cell r="I50">
            <v>1843.2</v>
          </cell>
          <cell r="J50">
            <v>1012.8</v>
          </cell>
          <cell r="K50">
            <v>2.334</v>
          </cell>
          <cell r="L50">
            <v>1.526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7.68</v>
          </cell>
          <cell r="R50">
            <v>3.84</v>
          </cell>
          <cell r="S50">
            <v>419.04</v>
          </cell>
          <cell r="T50">
            <v>328.32</v>
          </cell>
          <cell r="U50">
            <v>482.4</v>
          </cell>
          <cell r="V50">
            <v>269.28</v>
          </cell>
          <cell r="W50">
            <v>502.56</v>
          </cell>
          <cell r="X50">
            <v>325.44</v>
          </cell>
          <cell r="Y50">
            <v>83.52</v>
          </cell>
          <cell r="Z50">
            <v>76.32</v>
          </cell>
          <cell r="AA50">
            <v>463.68</v>
          </cell>
          <cell r="AB50">
            <v>259.2</v>
          </cell>
          <cell r="AC50">
            <v>871.2</v>
          </cell>
          <cell r="AD50">
            <v>362.88</v>
          </cell>
          <cell r="AE50">
            <v>205.92</v>
          </cell>
          <cell r="AF50">
            <v>132.48</v>
          </cell>
          <cell r="AG50">
            <v>220.32</v>
          </cell>
          <cell r="AH50">
            <v>172.8</v>
          </cell>
          <cell r="AI50">
            <v>0</v>
          </cell>
          <cell r="AJ50">
            <v>0</v>
          </cell>
        </row>
        <row r="51">
          <cell r="C51">
            <v>1360.8</v>
          </cell>
          <cell r="D51">
            <v>0</v>
          </cell>
          <cell r="E51">
            <v>1238.4</v>
          </cell>
          <cell r="F51">
            <v>945.6</v>
          </cell>
          <cell r="G51">
            <v>285.6</v>
          </cell>
          <cell r="H51">
            <v>252</v>
          </cell>
          <cell r="I51">
            <v>1670.4</v>
          </cell>
          <cell r="J51">
            <v>1017.6</v>
          </cell>
          <cell r="K51">
            <v>2.352</v>
          </cell>
          <cell r="L51">
            <v>1.532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5.76</v>
          </cell>
          <cell r="R51">
            <v>3.84</v>
          </cell>
          <cell r="S51">
            <v>364.32</v>
          </cell>
          <cell r="T51">
            <v>335.52</v>
          </cell>
          <cell r="U51">
            <v>437.76</v>
          </cell>
          <cell r="V51">
            <v>272.16</v>
          </cell>
          <cell r="W51">
            <v>433.44</v>
          </cell>
          <cell r="X51">
            <v>329.76</v>
          </cell>
          <cell r="Y51">
            <v>84.96</v>
          </cell>
          <cell r="Z51">
            <v>76.32</v>
          </cell>
          <cell r="AA51">
            <v>410.4</v>
          </cell>
          <cell r="AB51">
            <v>260.64</v>
          </cell>
          <cell r="AC51">
            <v>812.16</v>
          </cell>
          <cell r="AD51">
            <v>375.84</v>
          </cell>
          <cell r="AE51">
            <v>175.68</v>
          </cell>
          <cell r="AF51">
            <v>136.8</v>
          </cell>
          <cell r="AG51">
            <v>190.08</v>
          </cell>
          <cell r="AH51">
            <v>167.04</v>
          </cell>
          <cell r="AI51">
            <v>0</v>
          </cell>
          <cell r="AJ51">
            <v>0</v>
          </cell>
        </row>
        <row r="52">
          <cell r="C52">
            <v>1209.6</v>
          </cell>
          <cell r="D52">
            <v>0</v>
          </cell>
          <cell r="E52">
            <v>1070.4</v>
          </cell>
          <cell r="F52">
            <v>950.4</v>
          </cell>
          <cell r="G52">
            <v>277.2</v>
          </cell>
          <cell r="H52">
            <v>235.2</v>
          </cell>
          <cell r="I52">
            <v>1588.8</v>
          </cell>
          <cell r="J52">
            <v>1022.4</v>
          </cell>
          <cell r="K52">
            <v>2.356</v>
          </cell>
          <cell r="L52">
            <v>1.524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5.76</v>
          </cell>
          <cell r="R52">
            <v>3.84</v>
          </cell>
          <cell r="S52">
            <v>328.32</v>
          </cell>
          <cell r="T52">
            <v>338.4</v>
          </cell>
          <cell r="U52">
            <v>360</v>
          </cell>
          <cell r="V52">
            <v>270.72</v>
          </cell>
          <cell r="W52">
            <v>378.72</v>
          </cell>
          <cell r="X52">
            <v>326.88</v>
          </cell>
          <cell r="Y52">
            <v>84.96</v>
          </cell>
          <cell r="Z52">
            <v>77.76</v>
          </cell>
          <cell r="AA52">
            <v>385.92</v>
          </cell>
          <cell r="AB52">
            <v>260.64</v>
          </cell>
          <cell r="AC52">
            <v>792</v>
          </cell>
          <cell r="AD52">
            <v>381.6</v>
          </cell>
          <cell r="AE52">
            <v>161.28</v>
          </cell>
          <cell r="AF52">
            <v>139.68</v>
          </cell>
          <cell r="AG52">
            <v>174.24</v>
          </cell>
          <cell r="AH52">
            <v>165.6</v>
          </cell>
          <cell r="AI52">
            <v>0</v>
          </cell>
          <cell r="AJ52">
            <v>0</v>
          </cell>
        </row>
        <row r="53">
          <cell r="C53">
            <v>1234.8</v>
          </cell>
          <cell r="D53">
            <v>0</v>
          </cell>
          <cell r="E53">
            <v>979.2</v>
          </cell>
          <cell r="F53">
            <v>931.2</v>
          </cell>
          <cell r="G53">
            <v>277.2</v>
          </cell>
          <cell r="H53">
            <v>243.6</v>
          </cell>
          <cell r="I53">
            <v>1540.8</v>
          </cell>
          <cell r="J53">
            <v>1056</v>
          </cell>
          <cell r="K53">
            <v>2.354</v>
          </cell>
          <cell r="L53">
            <v>1.524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5.76</v>
          </cell>
          <cell r="R53">
            <v>3.84</v>
          </cell>
          <cell r="S53">
            <v>295.2</v>
          </cell>
          <cell r="T53">
            <v>339.84</v>
          </cell>
          <cell r="U53">
            <v>331.2</v>
          </cell>
          <cell r="V53">
            <v>267.84</v>
          </cell>
          <cell r="W53">
            <v>349.92</v>
          </cell>
          <cell r="X53">
            <v>325.44</v>
          </cell>
          <cell r="Y53">
            <v>83.52</v>
          </cell>
          <cell r="Z53">
            <v>76.32</v>
          </cell>
          <cell r="AA53">
            <v>339.84</v>
          </cell>
          <cell r="AB53">
            <v>257.76</v>
          </cell>
          <cell r="AC53">
            <v>748.8</v>
          </cell>
          <cell r="AD53">
            <v>371.52</v>
          </cell>
          <cell r="AE53">
            <v>205.92</v>
          </cell>
          <cell r="AF53">
            <v>177.12</v>
          </cell>
          <cell r="AG53">
            <v>164.16</v>
          </cell>
          <cell r="AH53">
            <v>164.16</v>
          </cell>
          <cell r="AI53">
            <v>0</v>
          </cell>
          <cell r="AJ53">
            <v>0</v>
          </cell>
        </row>
        <row r="54">
          <cell r="C54">
            <v>1663.2</v>
          </cell>
          <cell r="D54">
            <v>8.4</v>
          </cell>
          <cell r="E54">
            <v>945.6</v>
          </cell>
          <cell r="F54">
            <v>926.4</v>
          </cell>
          <cell r="G54">
            <v>268.8</v>
          </cell>
          <cell r="H54">
            <v>243.6</v>
          </cell>
          <cell r="I54">
            <v>1641.6</v>
          </cell>
          <cell r="J54">
            <v>1128</v>
          </cell>
          <cell r="K54">
            <v>2.344</v>
          </cell>
          <cell r="L54">
            <v>1.456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5.76</v>
          </cell>
          <cell r="R54">
            <v>3.84</v>
          </cell>
          <cell r="S54">
            <v>282.24</v>
          </cell>
          <cell r="T54">
            <v>332.64</v>
          </cell>
          <cell r="U54">
            <v>326.88</v>
          </cell>
          <cell r="V54">
            <v>264.96</v>
          </cell>
          <cell r="W54">
            <v>326.88</v>
          </cell>
          <cell r="X54">
            <v>316.8</v>
          </cell>
          <cell r="Y54">
            <v>84.96</v>
          </cell>
          <cell r="Z54">
            <v>77.76</v>
          </cell>
          <cell r="AA54">
            <v>380.16</v>
          </cell>
          <cell r="AB54">
            <v>264.96</v>
          </cell>
          <cell r="AC54">
            <v>728.64</v>
          </cell>
          <cell r="AD54">
            <v>370.08</v>
          </cell>
          <cell r="AE54">
            <v>303.84</v>
          </cell>
          <cell r="AF54">
            <v>249.12</v>
          </cell>
          <cell r="AG54">
            <v>154.08</v>
          </cell>
          <cell r="AH54">
            <v>165.6</v>
          </cell>
          <cell r="AI54">
            <v>0</v>
          </cell>
          <cell r="AJ54">
            <v>0</v>
          </cell>
        </row>
        <row r="55">
          <cell r="C55">
            <v>1554</v>
          </cell>
          <cell r="D55">
            <v>0</v>
          </cell>
          <cell r="E55">
            <v>897.6</v>
          </cell>
          <cell r="F55">
            <v>931.2</v>
          </cell>
          <cell r="G55">
            <v>252</v>
          </cell>
          <cell r="H55">
            <v>218.4</v>
          </cell>
          <cell r="I55">
            <v>1670.4</v>
          </cell>
          <cell r="J55">
            <v>1166.4</v>
          </cell>
          <cell r="K55">
            <v>2.358</v>
          </cell>
          <cell r="L55">
            <v>1.464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5.76</v>
          </cell>
          <cell r="R55">
            <v>3.84</v>
          </cell>
          <cell r="S55">
            <v>282.24</v>
          </cell>
          <cell r="T55">
            <v>339.84</v>
          </cell>
          <cell r="U55">
            <v>298.08</v>
          </cell>
          <cell r="V55">
            <v>267.84</v>
          </cell>
          <cell r="W55">
            <v>315.36</v>
          </cell>
          <cell r="X55">
            <v>318.24</v>
          </cell>
          <cell r="Y55">
            <v>84.96</v>
          </cell>
          <cell r="Z55">
            <v>76.32</v>
          </cell>
          <cell r="AA55">
            <v>354.24</v>
          </cell>
          <cell r="AB55">
            <v>266.4</v>
          </cell>
          <cell r="AC55">
            <v>735.84</v>
          </cell>
          <cell r="AD55">
            <v>370.08</v>
          </cell>
          <cell r="AE55">
            <v>347.04</v>
          </cell>
          <cell r="AF55">
            <v>285.12</v>
          </cell>
          <cell r="AG55">
            <v>146.88</v>
          </cell>
          <cell r="AH55">
            <v>161.28</v>
          </cell>
          <cell r="AI55">
            <v>0</v>
          </cell>
          <cell r="AJ55">
            <v>0</v>
          </cell>
        </row>
        <row r="56">
          <cell r="C56">
            <v>1486.8</v>
          </cell>
          <cell r="D56">
            <v>8.4</v>
          </cell>
          <cell r="E56">
            <v>859.2</v>
          </cell>
          <cell r="F56">
            <v>926.4</v>
          </cell>
          <cell r="G56">
            <v>277.2</v>
          </cell>
          <cell r="H56">
            <v>243.6</v>
          </cell>
          <cell r="I56">
            <v>1603.2</v>
          </cell>
          <cell r="J56">
            <v>1147.2</v>
          </cell>
          <cell r="K56">
            <v>2.338</v>
          </cell>
          <cell r="L56">
            <v>1.446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7.68</v>
          </cell>
          <cell r="R56">
            <v>3.84</v>
          </cell>
          <cell r="S56">
            <v>279.36</v>
          </cell>
          <cell r="T56">
            <v>334.08</v>
          </cell>
          <cell r="U56">
            <v>270.72</v>
          </cell>
          <cell r="V56">
            <v>263.52</v>
          </cell>
          <cell r="W56">
            <v>308.16</v>
          </cell>
          <cell r="X56">
            <v>318.24</v>
          </cell>
          <cell r="Y56">
            <v>86.4</v>
          </cell>
          <cell r="Z56">
            <v>76.32</v>
          </cell>
          <cell r="AA56">
            <v>342.72</v>
          </cell>
          <cell r="AB56">
            <v>264.96</v>
          </cell>
          <cell r="AC56">
            <v>694.08</v>
          </cell>
          <cell r="AD56">
            <v>362.88</v>
          </cell>
          <cell r="AE56">
            <v>338.4</v>
          </cell>
          <cell r="AF56">
            <v>280.8</v>
          </cell>
          <cell r="AG56">
            <v>146.88</v>
          </cell>
          <cell r="AH56">
            <v>162.72</v>
          </cell>
          <cell r="AI56">
            <v>0</v>
          </cell>
          <cell r="AJ56">
            <v>0</v>
          </cell>
        </row>
        <row r="57">
          <cell r="C57">
            <v>1612.8</v>
          </cell>
          <cell r="D57">
            <v>25.2</v>
          </cell>
          <cell r="E57">
            <v>883.2</v>
          </cell>
          <cell r="F57">
            <v>912</v>
          </cell>
          <cell r="G57">
            <v>260.4</v>
          </cell>
          <cell r="H57">
            <v>235.2</v>
          </cell>
          <cell r="I57">
            <v>1574.4</v>
          </cell>
          <cell r="J57">
            <v>1152</v>
          </cell>
          <cell r="K57">
            <v>2.34</v>
          </cell>
          <cell r="L57">
            <v>1.44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5.76</v>
          </cell>
          <cell r="R57">
            <v>3.84</v>
          </cell>
          <cell r="S57">
            <v>272.16</v>
          </cell>
          <cell r="T57">
            <v>331.2</v>
          </cell>
          <cell r="U57">
            <v>300.96</v>
          </cell>
          <cell r="V57">
            <v>262.08</v>
          </cell>
          <cell r="W57">
            <v>296.64</v>
          </cell>
          <cell r="X57">
            <v>312.48</v>
          </cell>
          <cell r="Y57">
            <v>86.4</v>
          </cell>
          <cell r="Z57">
            <v>76.32</v>
          </cell>
          <cell r="AA57">
            <v>324</v>
          </cell>
          <cell r="AB57">
            <v>257.76</v>
          </cell>
          <cell r="AC57">
            <v>675.36</v>
          </cell>
          <cell r="AD57">
            <v>367.2</v>
          </cell>
          <cell r="AE57">
            <v>341.28</v>
          </cell>
          <cell r="AF57">
            <v>285.12</v>
          </cell>
          <cell r="AG57">
            <v>149.76</v>
          </cell>
          <cell r="AH57">
            <v>161.28</v>
          </cell>
          <cell r="AI57">
            <v>0</v>
          </cell>
          <cell r="AJ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zoomScale="85" zoomScaleNormal="85" workbookViewId="0" topLeftCell="A1">
      <selection activeCell="A10" sqref="A10"/>
    </sheetView>
  </sheetViews>
  <sheetFormatPr defaultColWidth="9.140625" defaultRowHeight="15"/>
  <cols>
    <col min="1" max="1" width="11.28125" style="33" customWidth="1"/>
    <col min="2" max="2" width="12.00390625" style="0" customWidth="1"/>
    <col min="3" max="4" width="11.57421875" style="0" customWidth="1"/>
    <col min="5" max="5" width="11.8515625" style="0" customWidth="1"/>
    <col min="6" max="6" width="11.00390625" style="0" customWidth="1"/>
  </cols>
  <sheetData>
    <row r="1" spans="2:6" ht="15">
      <c r="B1" s="14"/>
      <c r="C1" s="14" t="s">
        <v>11</v>
      </c>
      <c r="D1" s="14"/>
      <c r="E1" s="14"/>
      <c r="F1" s="51">
        <f>'Нагрузка по 110 кВ'!G2</f>
        <v>41444</v>
      </c>
    </row>
    <row r="2" spans="1:5" ht="15">
      <c r="A2" s="35" t="s">
        <v>26</v>
      </c>
      <c r="B2" s="14"/>
      <c r="C2" s="14"/>
      <c r="D2" s="14"/>
      <c r="E2" s="14"/>
    </row>
    <row r="3" spans="1:6" s="39" customFormat="1" ht="30" customHeight="1">
      <c r="A3" s="59" t="s">
        <v>35</v>
      </c>
      <c r="B3" s="37" t="str">
        <f>B10</f>
        <v>Белоярская В1Т-35кВ</v>
      </c>
      <c r="C3" s="37" t="str">
        <f>C10</f>
        <v>Белоярская В1Т-6кВ</v>
      </c>
      <c r="D3" s="37" t="str">
        <f>D10</f>
        <v>Белоярская В2Т-35кВ</v>
      </c>
      <c r="E3" s="37" t="str">
        <f>E10</f>
        <v>Белоярская В2Т-6кВ</v>
      </c>
      <c r="F3" s="37" t="str">
        <f>F10</f>
        <v>Белоярская ТСН</v>
      </c>
    </row>
    <row r="4" spans="1:6" ht="15">
      <c r="A4" s="36">
        <f>A13</f>
        <v>41080.041666666664</v>
      </c>
      <c r="B4" s="5">
        <f>B13</f>
        <v>38.481896552188445</v>
      </c>
      <c r="C4" s="5">
        <f>C13</f>
        <v>6.53488740084196</v>
      </c>
      <c r="D4" s="5">
        <f aca="true" t="shared" si="0" ref="D4:F4">D13</f>
        <v>37.49547514206936</v>
      </c>
      <c r="E4" s="5">
        <f t="shared" si="0"/>
        <v>6.441741749862791</v>
      </c>
      <c r="F4" s="5">
        <f t="shared" si="0"/>
        <v>238.27534284590453</v>
      </c>
    </row>
    <row r="5" spans="1:6" ht="15">
      <c r="A5" s="36">
        <f>A25</f>
        <v>41080.2916666667</v>
      </c>
      <c r="B5" s="5">
        <f>B25</f>
        <v>38.02964307522522</v>
      </c>
      <c r="C5" s="5">
        <f>C25</f>
        <v>6.476696844560609</v>
      </c>
      <c r="D5" s="5">
        <f aca="true" t="shared" si="1" ref="D5:F5">D25</f>
        <v>37.160699743180295</v>
      </c>
      <c r="E5" s="5">
        <f t="shared" si="1"/>
        <v>6.379363094728736</v>
      </c>
      <c r="F5" s="5">
        <f t="shared" si="1"/>
        <v>237.5178592927277</v>
      </c>
    </row>
    <row r="6" spans="1:6" ht="15">
      <c r="A6" s="36">
        <f>A31</f>
        <v>41080.4166666667</v>
      </c>
      <c r="B6" s="5">
        <f>B31</f>
        <v>38.252269916375006</v>
      </c>
      <c r="C6" s="5">
        <f aca="true" t="shared" si="2" ref="C6:F6">C31</f>
        <v>6.479479672858101</v>
      </c>
      <c r="D6" s="5">
        <f t="shared" si="2"/>
        <v>37.088052913508704</v>
      </c>
      <c r="E6" s="5">
        <f t="shared" si="2"/>
        <v>6.37881865342489</v>
      </c>
      <c r="F6" s="5">
        <f t="shared" si="2"/>
        <v>236.94108637380722</v>
      </c>
    </row>
    <row r="7" spans="1:6" ht="15">
      <c r="A7" s="36">
        <f>A47</f>
        <v>41080.7500000001</v>
      </c>
      <c r="B7" s="5">
        <f>B47</f>
        <v>37.93956488622625</v>
      </c>
      <c r="C7" s="5">
        <f aca="true" t="shared" si="3" ref="C7:F7">C47</f>
        <v>6.459406936049185</v>
      </c>
      <c r="D7" s="5">
        <f t="shared" si="3"/>
        <v>37.29885793054656</v>
      </c>
      <c r="E7" s="5">
        <f t="shared" si="3"/>
        <v>6.407889971529395</v>
      </c>
      <c r="F7" s="5">
        <f t="shared" si="3"/>
        <v>235.8146759986183</v>
      </c>
    </row>
    <row r="9" spans="1:5" ht="15">
      <c r="A9" s="35" t="s">
        <v>25</v>
      </c>
      <c r="B9" s="14"/>
      <c r="C9" s="14"/>
      <c r="D9" s="14"/>
      <c r="E9" s="14"/>
    </row>
    <row r="10" spans="1:6" s="39" customFormat="1" ht="30" customHeight="1">
      <c r="A10" s="59" t="s">
        <v>35</v>
      </c>
      <c r="B10" s="37" t="str">
        <f>'[1]Лист1'!$B$1</f>
        <v>Белоярская В1Т-35кВ</v>
      </c>
      <c r="C10" s="37" t="str">
        <f>'[1]Лист1'!$E$1</f>
        <v>Белоярская В1Т-6кВ</v>
      </c>
      <c r="D10" s="37" t="str">
        <f>'[1]Лист1'!$H$1</f>
        <v>Белоярская В2Т-35кВ</v>
      </c>
      <c r="E10" s="37" t="str">
        <f>'[1]Лист1'!$K$1</f>
        <v>Белоярская В2Т-6кВ</v>
      </c>
      <c r="F10" s="38" t="str">
        <f>'[1]Лист1'!$N$1</f>
        <v>Белоярская ТСН</v>
      </c>
    </row>
    <row r="11" spans="1:6" ht="15">
      <c r="A11" s="32">
        <v>41080</v>
      </c>
      <c r="B11" s="5">
        <f>SUM('[1]Лист1'!B4:D4)*SQRT(3)/3000</f>
        <v>39.70403968491281</v>
      </c>
      <c r="C11" s="5">
        <f>SUM('[1]Лист1'!E4:G4)*SQRT(3)/3000</f>
        <v>6.512852827818339</v>
      </c>
      <c r="D11" s="5">
        <f>SUM('[1]Лист1'!H4:J4)*SQRT(3)/3000</f>
        <v>37.482113524789504</v>
      </c>
      <c r="E11" s="5">
        <f>SUM('[1]Лист1'!K4:M4)*SQRT(3)/3000</f>
        <v>6.444295947453685</v>
      </c>
      <c r="F11" s="40">
        <f>SUM('[1]Лист1'!N4:P4)*SQRT(3)/3</f>
        <v>236.32967243873543</v>
      </c>
    </row>
    <row r="12" spans="1:6" ht="15" hidden="1">
      <c r="A12" s="32">
        <v>41080.020833333336</v>
      </c>
      <c r="B12" s="5">
        <f>SUM('[1]Лист1'!B5:D5)*SQRT(3)/3000</f>
        <v>38.435610958457794</v>
      </c>
      <c r="C12" s="5">
        <f>SUM('[1]Лист1'!E5:G5)*SQRT(3)/3000</f>
        <v>6.546452881434368</v>
      </c>
      <c r="D12" s="5">
        <f>SUM('[1]Лист1'!H5:J5)*SQRT(3)/3000</f>
        <v>37.579440346418146</v>
      </c>
      <c r="E12" s="5">
        <f>SUM('[1]Лист1'!K5:M5)*SQRT(3)/3000</f>
        <v>6.45359070943737</v>
      </c>
      <c r="F12" s="40">
        <f>SUM('[1]Лист1'!N5:P5)*SQRT(3)/3</f>
        <v>238.49473594819656</v>
      </c>
    </row>
    <row r="13" spans="1:6" ht="15">
      <c r="A13" s="32">
        <v>41080.041666666664</v>
      </c>
      <c r="B13" s="5">
        <f>SUM('[1]Лист1'!B6:D6)*SQRT(3)/3000</f>
        <v>38.481896552188445</v>
      </c>
      <c r="C13" s="5">
        <f>SUM('[1]Лист1'!E6:G6)*SQRT(3)/3000</f>
        <v>6.53488740084196</v>
      </c>
      <c r="D13" s="5">
        <f>SUM('[1]Лист1'!H6:J6)*SQRT(3)/3000</f>
        <v>37.49547514206936</v>
      </c>
      <c r="E13" s="5">
        <f>SUM('[1]Лист1'!K6:M6)*SQRT(3)/3000</f>
        <v>6.441741749862791</v>
      </c>
      <c r="F13" s="40">
        <f>SUM('[1]Лист1'!N6:P6)*SQRT(3)/3</f>
        <v>238.27534284590453</v>
      </c>
    </row>
    <row r="14" spans="1:6" ht="15" hidden="1">
      <c r="A14" s="32">
        <v>41080.0625</v>
      </c>
      <c r="B14" s="5">
        <f>SUM('[1]Лист1'!B7:D7)*SQRT(3)/3000</f>
        <v>38.47473105799754</v>
      </c>
      <c r="C14" s="5">
        <f>SUM('[1]Лист1'!E7:G7)*SQRT(3)/3000</f>
        <v>6.538405196032133</v>
      </c>
      <c r="D14" s="5">
        <f>SUM('[1]Лист1'!H7:J7)*SQRT(3)/3000</f>
        <v>37.50343911168257</v>
      </c>
      <c r="E14" s="5">
        <f>SUM('[1]Лист1'!K7:M7)*SQRT(3)/3000</f>
        <v>6.4458853927447635</v>
      </c>
      <c r="F14" s="40">
        <f>SUM('[1]Лист1'!N7:P7)*SQRT(3)/3</f>
        <v>238.4421970737003</v>
      </c>
    </row>
    <row r="15" spans="1:6" ht="15">
      <c r="A15" s="32">
        <v>41080.0833333333</v>
      </c>
      <c r="B15" s="5">
        <f>SUM('[1]Лист1'!B8:D8)*SQRT(3)/3000</f>
        <v>38.4559498537408</v>
      </c>
      <c r="C15" s="5">
        <f>SUM('[1]Лист1'!E8:G8)*SQRT(3)/3000</f>
        <v>6.52876691063828</v>
      </c>
      <c r="D15" s="5">
        <f>SUM('[1]Лист1'!H8:J8)*SQRT(3)/3000</f>
        <v>37.51477711626891</v>
      </c>
      <c r="E15" s="5">
        <f>SUM('[1]Лист1'!K8:M8)*SQRT(3)/3000</f>
        <v>6.438446234526257</v>
      </c>
      <c r="F15" s="40">
        <f>SUM('[1]Лист1'!N8:P8)*SQRT(3)/3</f>
        <v>238.76147177256215</v>
      </c>
    </row>
    <row r="16" spans="1:6" ht="15" hidden="1">
      <c r="A16" s="32">
        <v>41080.1041666667</v>
      </c>
      <c r="B16" s="5">
        <f>SUM('[1]Лист1'!B9:D9)*SQRT(3)/3000</f>
        <v>38.63999006699957</v>
      </c>
      <c r="C16" s="5">
        <f>SUM('[1]Лист1'!E9:G9)*SQRT(3)/3000</f>
        <v>6.573359136029411</v>
      </c>
      <c r="D16" s="5">
        <f>SUM('[1]Лист1'!H9:J9)*SQRT(3)/3000</f>
        <v>37.60739275970096</v>
      </c>
      <c r="E16" s="5">
        <f>SUM('[1]Лист1'!K9:M9)*SQRT(3)/3000</f>
        <v>6.464190283029422</v>
      </c>
      <c r="F16" s="40">
        <f>SUM('[1]Лист1'!N9:P9)*SQRT(3)/3</f>
        <v>240.19791924230594</v>
      </c>
    </row>
    <row r="17" spans="1:6" ht="15">
      <c r="A17" s="32">
        <v>41080.125</v>
      </c>
      <c r="B17" s="5">
        <f>SUM('[1]Лист1'!B10:D10)*SQRT(3)/3000</f>
        <v>38.49996588356327</v>
      </c>
      <c r="C17" s="5">
        <f>SUM('[1]Лист1'!E10:G10)*SQRT(3)/3000</f>
        <v>6.549362149440813</v>
      </c>
      <c r="D17" s="5">
        <f>SUM('[1]Лист1'!H10:J10)*SQRT(3)/3000</f>
        <v>37.5709844743756</v>
      </c>
      <c r="E17" s="5">
        <f>SUM('[1]Лист1'!K10:M10)*SQRT(3)/3000</f>
        <v>6.455260983766135</v>
      </c>
      <c r="F17" s="40">
        <f>SUM('[1]Лист1'!N10:P10)*SQRT(3)/3</f>
        <v>239.62345572446225</v>
      </c>
    </row>
    <row r="18" spans="1:6" ht="15" hidden="1">
      <c r="A18" s="32">
        <v>41080.1458333334</v>
      </c>
      <c r="B18" s="5">
        <f>SUM('[1]Лист1'!B11:D11)*SQRT(3)/3000</f>
        <v>38.5089748571637</v>
      </c>
      <c r="C18" s="5">
        <f>SUM('[1]Лист1'!E11:G11)*SQRT(3)/3000</f>
        <v>6.551942905144091</v>
      </c>
      <c r="D18" s="5">
        <f>SUM('[1]Лист1'!H11:J11)*SQRT(3)/3000</f>
        <v>37.56731541341489</v>
      </c>
      <c r="E18" s="5">
        <f>SUM('[1]Лист1'!K11:M11)*SQRT(3)/3000</f>
        <v>6.447650352517677</v>
      </c>
      <c r="F18" s="40">
        <f>SUM('[1]Лист1'!N11:P11)*SQRT(3)/3</f>
        <v>238.62810386037938</v>
      </c>
    </row>
    <row r="19" spans="1:6" ht="15">
      <c r="A19" s="32">
        <v>41080.1666666667</v>
      </c>
      <c r="B19" s="5">
        <f>SUM('[1]Лист1'!B12:D12)*SQRT(3)/3000</f>
        <v>38.44074822115304</v>
      </c>
      <c r="C19" s="5">
        <f>SUM('[1]Лист1'!E12:G12)*SQRT(3)/3000</f>
        <v>6.549692971145059</v>
      </c>
      <c r="D19" s="5">
        <f>SUM('[1]Лист1'!H12:J12)*SQRT(3)/3000</f>
        <v>37.527083337256684</v>
      </c>
      <c r="E19" s="5">
        <f>SUM('[1]Лист1'!K12:M12)*SQRT(3)/3000</f>
        <v>6.44669310577136</v>
      </c>
      <c r="F19" s="40">
        <f>SUM('[1]Лист1'!N12:P12)*SQRT(3)/3</f>
        <v>239.42600193239937</v>
      </c>
    </row>
    <row r="20" spans="1:6" ht="15" hidden="1">
      <c r="A20" s="32">
        <v>41080.1875</v>
      </c>
      <c r="B20" s="5">
        <f>SUM('[1]Лист1'!B13:D13)*SQRT(3)/3000</f>
        <v>38.579490109641455</v>
      </c>
      <c r="C20" s="5">
        <f>SUM('[1]Лист1'!E13:G13)*SQRT(3)/3000</f>
        <v>6.548034243821678</v>
      </c>
      <c r="D20" s="5">
        <f>SUM('[1]Лист1'!H13:J13)*SQRT(3)/3000</f>
        <v>37.5475290423395</v>
      </c>
      <c r="E20" s="5">
        <f>SUM('[1]Лист1'!K13:M13)*SQRT(3)/3000</f>
        <v>6.436867758890291</v>
      </c>
      <c r="F20" s="40">
        <f>SUM('[1]Лист1'!N13:P13)*SQRT(3)/3</f>
        <v>239.74296723018452</v>
      </c>
    </row>
    <row r="21" spans="1:6" ht="15">
      <c r="A21" s="32">
        <v>41080.2083333334</v>
      </c>
      <c r="B21" s="5">
        <f>SUM('[1]Лист1'!B14:D14)*SQRT(3)/3000</f>
        <v>38.49328189949687</v>
      </c>
      <c r="C21" s="5">
        <f>SUM('[1]Лист1'!E14:G14)*SQRT(3)/3000</f>
        <v>6.527645119065245</v>
      </c>
      <c r="D21" s="5">
        <f>SUM('[1]Лист1'!H14:J14)*SQRT(3)/3000</f>
        <v>37.52231153728183</v>
      </c>
      <c r="E21" s="5">
        <f>SUM('[1]Лист1'!K14:M14)*SQRT(3)/3000</f>
        <v>6.431412953546989</v>
      </c>
      <c r="F21" s="40">
        <f>SUM('[1]Лист1'!N14:P14)*SQRT(3)/3</f>
        <v>239.1465644021117</v>
      </c>
    </row>
    <row r="22" spans="1:6" ht="15" hidden="1">
      <c r="A22" s="32">
        <v>41080.2291666667</v>
      </c>
      <c r="B22" s="5">
        <f>SUM('[1]Лист1'!B15:D15)*SQRT(3)/3000</f>
        <v>38.24158951374527</v>
      </c>
      <c r="C22" s="5">
        <f>SUM('[1]Лист1'!E15:G15)*SQRT(3)/3000</f>
        <v>6.493348203674304</v>
      </c>
      <c r="D22" s="5">
        <f>SUM('[1]Лист1'!H15:J15)*SQRT(3)/3000</f>
        <v>37.310208059488566</v>
      </c>
      <c r="E22" s="5">
        <f>SUM('[1]Лист1'!K15:M15)*SQRT(3)/3000</f>
        <v>6.414173851859255</v>
      </c>
      <c r="F22" s="40">
        <f>SUM('[1]Лист1'!N15:P15)*SQRT(3)/3</f>
        <v>237.6587327584099</v>
      </c>
    </row>
    <row r="23" spans="1:6" ht="15">
      <c r="A23" s="32">
        <v>41080.25</v>
      </c>
      <c r="B23" s="5">
        <f>SUM('[1]Лист1'!B16:D16)*SQRT(3)/3000</f>
        <v>38.13846205396207</v>
      </c>
      <c r="C23" s="5">
        <f>SUM('[1]Лист1'!E16:G16)*SQRT(3)/3000</f>
        <v>6.4913523037937155</v>
      </c>
      <c r="D23" s="5">
        <f>SUM('[1]Лист1'!H16:J16)*SQRT(3)/3000</f>
        <v>37.19378595505674</v>
      </c>
      <c r="E23" s="5">
        <f>SUM('[1]Лист1'!K16:M16)*SQRT(3)/3000</f>
        <v>6.394191759042602</v>
      </c>
      <c r="F23" s="40">
        <f>SUM('[1]Лист1'!N16:P16)*SQRT(3)/3</f>
        <v>237.34523156224</v>
      </c>
    </row>
    <row r="24" spans="1:6" ht="15" hidden="1">
      <c r="A24" s="32">
        <v>41080.2708333334</v>
      </c>
      <c r="B24" s="5">
        <f>SUM('[1]Лист1'!B17:D17)*SQRT(3)/3000</f>
        <v>38.09832235384694</v>
      </c>
      <c r="C24" s="5">
        <f>SUM('[1]Лист1'!E17:G17)*SQRT(3)/3000</f>
        <v>6.494095872272906</v>
      </c>
      <c r="D24" s="5">
        <f>SUM('[1]Лист1'!H17:J17)*SQRT(3)/3000</f>
        <v>37.14361017521228</v>
      </c>
      <c r="E24" s="5">
        <f>SUM('[1]Лист1'!K17:M17)*SQRT(3)/3000</f>
        <v>6.392074615605483</v>
      </c>
      <c r="F24" s="40">
        <f>SUM('[1]Лист1'!N17:P17)*SQRT(3)/3</f>
        <v>237.34811831358593</v>
      </c>
    </row>
    <row r="25" spans="1:6" ht="15">
      <c r="A25" s="32">
        <v>41080.2916666667</v>
      </c>
      <c r="B25" s="5">
        <f>SUM('[1]Лист1'!B18:D18)*SQRT(3)/3000</f>
        <v>38.02964307522522</v>
      </c>
      <c r="C25" s="5">
        <f>SUM('[1]Лист1'!E18:G18)*SQRT(3)/3000</f>
        <v>6.476696844560609</v>
      </c>
      <c r="D25" s="5">
        <f>SUM('[1]Лист1'!H18:J18)*SQRT(3)/3000</f>
        <v>37.160699743180295</v>
      </c>
      <c r="E25" s="5">
        <f>SUM('[1]Лист1'!K18:M18)*SQRT(3)/3000</f>
        <v>6.379363094728736</v>
      </c>
      <c r="F25" s="40">
        <f>SUM('[1]Лист1'!N18:P18)*SQRT(3)/3</f>
        <v>237.5178592927277</v>
      </c>
    </row>
    <row r="26" spans="1:6" ht="15" hidden="1">
      <c r="A26" s="32">
        <v>41080.3125</v>
      </c>
      <c r="B26" s="5">
        <f>SUM('[1]Лист1'!B19:D19)*SQRT(3)/3000</f>
        <v>38.00848145580861</v>
      </c>
      <c r="C26" s="5">
        <f>SUM('[1]Лист1'!E19:G19)*SQRT(3)/3000</f>
        <v>6.453847630307158</v>
      </c>
      <c r="D26" s="5">
        <f>SUM('[1]Лист1'!H19:J19)*SQRT(3)/3000</f>
        <v>37.05377793742799</v>
      </c>
      <c r="E26" s="5">
        <f>SUM('[1]Лист1'!K19:M19)*SQRT(3)/3000</f>
        <v>6.365332905837159</v>
      </c>
      <c r="F26" s="40">
        <f>SUM('[1]Лист1'!N19:P19)*SQRT(3)/3</f>
        <v>236.26269980750942</v>
      </c>
    </row>
    <row r="27" spans="1:6" ht="15">
      <c r="A27" s="32">
        <v>41080.3333333334</v>
      </c>
      <c r="B27" s="5">
        <f>SUM('[1]Лист1'!B20:D20)*SQRT(3)/3000</f>
        <v>37.789252320993</v>
      </c>
      <c r="C27" s="5">
        <f>SUM('[1]Лист1'!E20:G20)*SQRT(3)/3000</f>
        <v>6.436277129564911</v>
      </c>
      <c r="D27" s="5">
        <f>SUM('[1]Лист1'!H20:J20)*SQRT(3)/3000</f>
        <v>36.92247520715808</v>
      </c>
      <c r="E27" s="5">
        <f>SUM('[1]Лист1'!K20:M20)*SQRT(3)/3000</f>
        <v>6.348379592532675</v>
      </c>
      <c r="F27" s="40">
        <f>SUM('[1]Лист1'!N20:P20)*SQRT(3)/3</f>
        <v>235.5531363266754</v>
      </c>
    </row>
    <row r="28" spans="1:6" ht="15" hidden="1">
      <c r="A28" s="32">
        <v>41080.3541666667</v>
      </c>
      <c r="B28" s="5">
        <f>SUM('[1]Лист1'!B21:D21)*SQRT(3)/3000</f>
        <v>37.97414239384801</v>
      </c>
      <c r="C28" s="5">
        <f>SUM('[1]Лист1'!E21:G21)*SQRT(3)/3000</f>
        <v>6.43012950389858</v>
      </c>
      <c r="D28" s="5">
        <f>SUM('[1]Лист1'!H21:J21)*SQRT(3)/3000</f>
        <v>36.98475629009664</v>
      </c>
      <c r="E28" s="5">
        <f>SUM('[1]Лист1'!K21:M21)*SQRT(3)/3000</f>
        <v>6.359600972364644</v>
      </c>
      <c r="F28" s="40">
        <f>SUM('[1]Лист1'!N21:P21)*SQRT(3)/3</f>
        <v>236.29329937177656</v>
      </c>
    </row>
    <row r="29" spans="1:6" ht="15">
      <c r="A29" s="32">
        <v>41080.375</v>
      </c>
      <c r="B29" s="5">
        <f>SUM('[1]Лист1'!B22:D22)*SQRT(3)/3000</f>
        <v>38.150676476257054</v>
      </c>
      <c r="C29" s="5">
        <f>SUM('[1]Лист1'!E22:G22)*SQRT(3)/3000</f>
        <v>6.476318680134288</v>
      </c>
      <c r="D29" s="5">
        <f>SUM('[1]Лист1'!H22:J22)*SQRT(3)/3000</f>
        <v>37.10528970579536</v>
      </c>
      <c r="E29" s="5">
        <f>SUM('[1]Лист1'!K22:M22)*SQRT(3)/3000</f>
        <v>6.384461097605681</v>
      </c>
      <c r="F29" s="40">
        <f>SUM('[1]Лист1'!N22:P22)*SQRT(3)/3</f>
        <v>237.0663713822214</v>
      </c>
    </row>
    <row r="30" spans="1:6" ht="15" hidden="1">
      <c r="A30" s="32">
        <v>41080.3958333334</v>
      </c>
      <c r="B30" s="5">
        <f>SUM('[1]Лист1'!B23:D23)*SQRT(3)/3000</f>
        <v>38.342380436989046</v>
      </c>
      <c r="C30" s="5">
        <f>SUM('[1]Лист1'!E23:G23)*SQRT(3)/3000</f>
        <v>6.495809447871861</v>
      </c>
      <c r="D30" s="5">
        <f>SUM('[1]Лист1'!H23:J23)*SQRT(3)/3000</f>
        <v>37.230769858600496</v>
      </c>
      <c r="E30" s="5">
        <f>SUM('[1]Лист1'!K23:M23)*SQRT(3)/3000</f>
        <v>6.388204059400836</v>
      </c>
      <c r="F30" s="40">
        <f>SUM('[1]Лист1'!N23:P23)*SQRT(3)/3</f>
        <v>237.3440768617016</v>
      </c>
    </row>
    <row r="31" spans="1:6" ht="15">
      <c r="A31" s="32">
        <v>41080.4166666667</v>
      </c>
      <c r="B31" s="5">
        <f>SUM('[1]Лист1'!B24:D24)*SQRT(3)/3000</f>
        <v>38.252269916375006</v>
      </c>
      <c r="C31" s="5">
        <f>SUM('[1]Лист1'!E24:G24)*SQRT(3)/3000</f>
        <v>6.479479672858101</v>
      </c>
      <c r="D31" s="5">
        <f>SUM('[1]Лист1'!H24:J24)*SQRT(3)/3000</f>
        <v>37.088052913508704</v>
      </c>
      <c r="E31" s="5">
        <f>SUM('[1]Лист1'!K24:M24)*SQRT(3)/3000</f>
        <v>6.37881865342489</v>
      </c>
      <c r="F31" s="40">
        <f>SUM('[1]Лист1'!N24:P24)*SQRT(3)/3</f>
        <v>236.94108637380722</v>
      </c>
    </row>
    <row r="32" spans="1:6" ht="15" hidden="1">
      <c r="A32" s="32">
        <v>41080.4375000001</v>
      </c>
      <c r="B32" s="5">
        <f>SUM('[1]Лист1'!B25:D25)*SQRT(3)/3000</f>
        <v>37.97072390290414</v>
      </c>
      <c r="C32" s="5">
        <f>SUM('[1]Лист1'!E25:G25)*SQRT(3)/3000</f>
        <v>6.4510220780897445</v>
      </c>
      <c r="D32" s="5">
        <f>SUM('[1]Лист1'!H25:J25)*SQRT(3)/3000</f>
        <v>37.00273266807813</v>
      </c>
      <c r="E32" s="5">
        <f>SUM('[1]Лист1'!K25:M25)*SQRT(3)/3000</f>
        <v>6.36433408987146</v>
      </c>
      <c r="F32" s="40">
        <f>SUM('[1]Лист1'!N25:P25)*SQRT(3)/3</f>
        <v>236.4849796611475</v>
      </c>
    </row>
    <row r="33" spans="1:6" ht="15">
      <c r="A33" s="32">
        <v>41080.4583333334</v>
      </c>
      <c r="B33" s="5">
        <f>SUM('[1]Лист1'!B26:D26)*SQRT(3)/3000</f>
        <v>37.96047247152442</v>
      </c>
      <c r="C33" s="5">
        <f>SUM('[1]Лист1'!E26:G26)*SQRT(3)/3000</f>
        <v>6.461549482898149</v>
      </c>
      <c r="D33" s="5">
        <f>SUM('[1]Лист1'!H26:J26)*SQRT(3)/3000</f>
        <v>37.04832255473442</v>
      </c>
      <c r="E33" s="5">
        <f>SUM('[1]Лист1'!K26:M26)*SQRT(3)/3000</f>
        <v>6.370925120544529</v>
      </c>
      <c r="F33" s="40">
        <f>SUM('[1]Лист1'!N26:P26)*SQRT(3)/3</f>
        <v>236.79905820758663</v>
      </c>
    </row>
    <row r="34" spans="1:6" ht="15" hidden="1">
      <c r="A34" s="32">
        <v>41080.4791666667</v>
      </c>
      <c r="B34" s="5">
        <f>SUM('[1]Лист1'!B27:D27)*SQRT(3)/3000</f>
        <v>37.976537820114885</v>
      </c>
      <c r="C34" s="5">
        <f>SUM('[1]Лист1'!E27:G27)*SQRT(3)/3000</f>
        <v>6.454644373678641</v>
      </c>
      <c r="D34" s="5">
        <f>SUM('[1]Лист1'!H27:J27)*SQRT(3)/3000</f>
        <v>36.97953127016047</v>
      </c>
      <c r="E34" s="5">
        <f>SUM('[1]Лист1'!K27:M27)*SQRT(3)/3000</f>
        <v>6.364275200144004</v>
      </c>
      <c r="F34" s="40">
        <f>SUM('[1]Лист1'!N27:P27)*SQRT(3)/3</f>
        <v>236.79097530381796</v>
      </c>
    </row>
    <row r="35" spans="1:6" ht="15">
      <c r="A35" s="32">
        <v>41080.5000000001</v>
      </c>
      <c r="B35" s="5">
        <f>SUM('[1]Лист1'!B28:D28)*SQRT(3)/3000</f>
        <v>37.97807876798335</v>
      </c>
      <c r="C35" s="5">
        <f>SUM('[1]Лист1'!E28:G28)*SQRT(3)/3000</f>
        <v>6.4563770018364774</v>
      </c>
      <c r="D35" s="5">
        <f>SUM('[1]Лист1'!H28:J28)*SQRT(3)/3000</f>
        <v>37.040929007187174</v>
      </c>
      <c r="E35" s="5">
        <f>SUM('[1]Лист1'!K28:M28)*SQRT(3)/3000</f>
        <v>6.3634588268633685</v>
      </c>
      <c r="F35" s="40">
        <f>SUM('[1]Лист1'!N28:P28)*SQRT(3)/3</f>
        <v>236.620656974407</v>
      </c>
    </row>
    <row r="36" spans="1:6" ht="15" hidden="1">
      <c r="A36" s="32">
        <v>41080.5208333334</v>
      </c>
      <c r="B36" s="5">
        <f>SUM('[1]Лист1'!B29:D29)*SQRT(3)/3000</f>
        <v>37.53206875683114</v>
      </c>
      <c r="C36" s="5">
        <f>SUM('[1]Лист1'!E29:G29)*SQRT(3)/3000</f>
        <v>6.414858589278515</v>
      </c>
      <c r="D36" s="5">
        <f>SUM('[1]Лист1'!H29:J29)*SQRT(3)/3000</f>
        <v>36.907222190396354</v>
      </c>
      <c r="E36" s="5">
        <f>SUM('[1]Лист1'!K29:M29)*SQRT(3)/3000</f>
        <v>6.355680186686577</v>
      </c>
      <c r="F36" s="40">
        <f>SUM('[1]Лист1'!N29:P29)*SQRT(3)/3</f>
        <v>235.18767360627837</v>
      </c>
    </row>
    <row r="37" spans="1:6" ht="15">
      <c r="A37" s="32">
        <v>41080.5416666667</v>
      </c>
      <c r="B37" s="5">
        <f>SUM('[1]Лист1'!B30:D30)*SQRT(3)/3000</f>
        <v>37.53546588581505</v>
      </c>
      <c r="C37" s="5">
        <f>SUM('[1]Лист1'!E30:G30)*SQRT(3)/3000</f>
        <v>6.406316692045855</v>
      </c>
      <c r="D37" s="5">
        <f>SUM('[1]Лист1'!H30:J30)*SQRT(3)/3000</f>
        <v>36.94063460517489</v>
      </c>
      <c r="E37" s="5">
        <f>SUM('[1]Лист1'!K30:M30)*SQRT(3)/3000</f>
        <v>6.355538158520356</v>
      </c>
      <c r="F37" s="40">
        <f>SUM('[1]Лист1'!N30:P30)*SQRT(3)/3</f>
        <v>234.4244165504097</v>
      </c>
    </row>
    <row r="38" spans="1:6" ht="15" hidden="1">
      <c r="A38" s="32">
        <v>41080.5625000001</v>
      </c>
      <c r="B38" s="5">
        <f>SUM('[1]Лист1'!B31:D31)*SQRT(3)/3000</f>
        <v>37.71060104852183</v>
      </c>
      <c r="C38" s="5">
        <f>SUM('[1]Лист1'!E31:G31)*SQRT(3)/3000</f>
        <v>6.419252224827047</v>
      </c>
      <c r="D38" s="5">
        <f>SUM('[1]Лист1'!H31:J31)*SQRT(3)/3000</f>
        <v>37.04390813457619</v>
      </c>
      <c r="E38" s="5">
        <f>SUM('[1]Лист1'!K31:M31)*SQRT(3)/3000</f>
        <v>6.361353230431635</v>
      </c>
      <c r="F38" s="40">
        <f>SUM('[1]Лист1'!N31:P31)*SQRT(3)/3</f>
        <v>234.69577117692882</v>
      </c>
    </row>
    <row r="39" spans="1:6" ht="15">
      <c r="A39" s="32">
        <v>41080.5833333334</v>
      </c>
      <c r="B39" s="5">
        <f>SUM('[1]Лист1'!B32:D32)*SQRT(3)/3000</f>
        <v>37.69391678044279</v>
      </c>
      <c r="C39" s="5">
        <f>SUM('[1]Лист1'!E32:G32)*SQRT(3)/3000</f>
        <v>6.398729154808163</v>
      </c>
      <c r="D39" s="5">
        <f>SUM('[1]Лист1'!H32:J32)*SQRT(3)/3000</f>
        <v>37.07934242999743</v>
      </c>
      <c r="E39" s="5">
        <f>SUM('[1]Лист1'!K32:M32)*SQRT(3)/3000</f>
        <v>6.368314919977524</v>
      </c>
      <c r="F39" s="40">
        <f>SUM('[1]Лист1'!N32:P32)*SQRT(3)/3</f>
        <v>234.28758453661172</v>
      </c>
    </row>
    <row r="40" spans="1:6" ht="15" hidden="1">
      <c r="A40" s="32">
        <v>41080.6041666667</v>
      </c>
      <c r="B40" s="5">
        <f>SUM('[1]Лист1'!B33:D33)*SQRT(3)/3000</f>
        <v>37.62954973098165</v>
      </c>
      <c r="C40" s="5">
        <f>SUM('[1]Лист1'!E33:G33)*SQRT(3)/3000</f>
        <v>6.4068386166892015</v>
      </c>
      <c r="D40" s="5">
        <f>SUM('[1]Лист1'!H33:J33)*SQRT(3)/3000</f>
        <v>37.083629255746175</v>
      </c>
      <c r="E40" s="5">
        <f>SUM('[1]Лист1'!K33:M33)*SQRT(3)/3000</f>
        <v>6.372647933747792</v>
      </c>
      <c r="F40" s="40">
        <f>SUM('[1]Лист1'!N33:P33)*SQRT(3)/3</f>
        <v>234.2991315419955</v>
      </c>
    </row>
    <row r="41" spans="1:6" ht="15">
      <c r="A41" s="32">
        <v>41080.6250000001</v>
      </c>
      <c r="B41" s="5">
        <f>SUM('[1]Лист1'!B34:D34)*SQRT(3)/3000</f>
        <v>37.73510379394624</v>
      </c>
      <c r="C41" s="5">
        <f>SUM('[1]Лист1'!E34:G34)*SQRT(3)/3000</f>
        <v>6.438472792638639</v>
      </c>
      <c r="D41" s="5">
        <f>SUM('[1]Лист1'!H34:J34)*SQRT(3)/3000</f>
        <v>37.24245369599808</v>
      </c>
      <c r="E41" s="5">
        <f>SUM('[1]Лист1'!K34:M34)*SQRT(3)/3000</f>
        <v>6.39834002072673</v>
      </c>
      <c r="F41" s="40">
        <f>SUM('[1]Лист1'!N34:P34)*SQRT(3)/3</f>
        <v>234.82163353561214</v>
      </c>
    </row>
    <row r="42" spans="1:6" ht="15" hidden="1">
      <c r="A42" s="32">
        <v>41080.6458333334</v>
      </c>
      <c r="B42" s="5">
        <f>SUM('[1]Лист1'!B35:D35)*SQRT(3)/3000</f>
        <v>37.84712302522522</v>
      </c>
      <c r="C42" s="5">
        <f>SUM('[1]Лист1'!E35:G35)*SQRT(3)/3000</f>
        <v>6.443456480162284</v>
      </c>
      <c r="D42" s="5">
        <f>SUM('[1]Лист1'!H35:J35)*SQRT(3)/3000</f>
        <v>37.26932184547536</v>
      </c>
      <c r="E42" s="5">
        <f>SUM('[1]Лист1'!K35:M35)*SQRT(3)/3000</f>
        <v>6.410434354165714</v>
      </c>
      <c r="F42" s="40">
        <f>SUM('[1]Лист1'!N35:P35)*SQRT(3)/3</f>
        <v>235.70728884854904</v>
      </c>
    </row>
    <row r="43" spans="1:6" ht="15">
      <c r="A43" s="32">
        <v>41080.6666666667</v>
      </c>
      <c r="B43" s="5">
        <f>SUM('[1]Лист1'!B36:D36)*SQRT(3)/3000</f>
        <v>37.95074873829072</v>
      </c>
      <c r="C43" s="5">
        <f>SUM('[1]Лист1'!E36:G36)*SQRT(3)/3000</f>
        <v>6.444957013511907</v>
      </c>
      <c r="D43" s="5">
        <f>SUM('[1]Лист1'!H36:J36)*SQRT(3)/3000</f>
        <v>37.34660537515881</v>
      </c>
      <c r="E43" s="5">
        <f>SUM('[1]Лист1'!K36:M36)*SQRT(3)/3000</f>
        <v>6.414912282853549</v>
      </c>
      <c r="F43" s="40">
        <f>SUM('[1]Лист1'!N36:P36)*SQRT(3)/3</f>
        <v>235.94862126107026</v>
      </c>
    </row>
    <row r="44" spans="1:6" ht="15" hidden="1">
      <c r="A44" s="32">
        <v>41080.6875000001</v>
      </c>
      <c r="B44" s="5">
        <f>SUM('[1]Лист1'!B37:D37)*SQRT(3)/3000</f>
        <v>37.96517152536535</v>
      </c>
      <c r="C44" s="5">
        <f>SUM('[1]Лист1'!E37:G37)*SQRT(3)/3000</f>
        <v>6.454299695567934</v>
      </c>
      <c r="D44" s="5">
        <f>SUM('[1]Лист1'!H37:J37)*SQRT(3)/3000</f>
        <v>37.31691282816466</v>
      </c>
      <c r="E44" s="5">
        <f>SUM('[1]Лист1'!K37:M37)*SQRT(3)/3000</f>
        <v>6.420933468810928</v>
      </c>
      <c r="F44" s="40">
        <f>SUM('[1]Лист1'!N37:P37)*SQRT(3)/3</f>
        <v>236.44745189365014</v>
      </c>
    </row>
    <row r="45" spans="1:6" ht="15">
      <c r="A45" s="32">
        <v>41080.7083333334</v>
      </c>
      <c r="B45" s="5">
        <f>SUM('[1]Лист1'!B38:D38)*SQRT(3)/3000</f>
        <v>38.02959746455395</v>
      </c>
      <c r="C45" s="5">
        <f>SUM('[1]Лист1'!E38:G38)*SQRT(3)/3000</f>
        <v>6.4587937900633055</v>
      </c>
      <c r="D45" s="5">
        <f>SUM('[1]Лист1'!H38:J38)*SQRT(3)/3000</f>
        <v>37.40110781792058</v>
      </c>
      <c r="E45" s="5">
        <f>SUM('[1]Лист1'!K38:M38)*SQRT(3)/3000</f>
        <v>6.425282071038464</v>
      </c>
      <c r="F45" s="40">
        <f>SUM('[1]Лист1'!N38:P38)*SQRT(3)/3</f>
        <v>236.43590488826635</v>
      </c>
    </row>
    <row r="46" spans="1:6" ht="15" hidden="1">
      <c r="A46" s="32">
        <v>41080.7291666668</v>
      </c>
      <c r="B46" s="5">
        <f>SUM('[1]Лист1'!B39:D39)*SQRT(3)/3000</f>
        <v>37.97951925690498</v>
      </c>
      <c r="C46" s="5">
        <f>SUM('[1]Лист1'!E39:G39)*SQRT(3)/3000</f>
        <v>6.468086242645914</v>
      </c>
      <c r="D46" s="5">
        <f>SUM('[1]Лист1'!H39:J39)*SQRT(3)/3000</f>
        <v>37.39451563254698</v>
      </c>
      <c r="E46" s="5">
        <f>SUM('[1]Лист1'!K39:M39)*SQRT(3)/3000</f>
        <v>6.427887652803316</v>
      </c>
      <c r="F46" s="40">
        <f>SUM('[1]Лист1'!N39:P39)*SQRT(3)/3</f>
        <v>236.40703737480683</v>
      </c>
    </row>
    <row r="47" spans="1:6" ht="15">
      <c r="A47" s="32">
        <v>41080.7500000001</v>
      </c>
      <c r="B47" s="5">
        <f>SUM('[1]Лист1'!B40:D40)*SQRT(3)/3000</f>
        <v>37.93956488622625</v>
      </c>
      <c r="C47" s="5">
        <f>SUM('[1]Лист1'!E40:G40)*SQRT(3)/3000</f>
        <v>6.459406936049185</v>
      </c>
      <c r="D47" s="5">
        <f>SUM('[1]Лист1'!H40:J40)*SQRT(3)/3000</f>
        <v>37.29885793054656</v>
      </c>
      <c r="E47" s="5">
        <f>SUM('[1]Лист1'!K40:M40)*SQRT(3)/3000</f>
        <v>6.407889971529395</v>
      </c>
      <c r="F47" s="40">
        <f>SUM('[1]Лист1'!N40:P40)*SQRT(3)/3</f>
        <v>235.8146759986183</v>
      </c>
    </row>
    <row r="48" spans="1:6" ht="15" hidden="1">
      <c r="A48" s="32">
        <v>41080.7708333334</v>
      </c>
      <c r="B48" s="5">
        <f>SUM('[1]Лист1'!B41:D41)*SQRT(3)/3000</f>
        <v>37.862654902166966</v>
      </c>
      <c r="C48" s="5">
        <f>SUM('[1]Лист1'!E41:G41)*SQRT(3)/3000</f>
        <v>6.474090108095216</v>
      </c>
      <c r="D48" s="5">
        <f>SUM('[1]Лист1'!H41:J41)*SQRT(3)/3000</f>
        <v>37.252799812821955</v>
      </c>
      <c r="E48" s="5">
        <f>SUM('[1]Лист1'!K41:M41)*SQRT(3)/3000</f>
        <v>6.401615328803842</v>
      </c>
      <c r="F48" s="40">
        <f>SUM('[1]Лист1'!N41:P41)*SQRT(3)/3</f>
        <v>236.21535708543593</v>
      </c>
    </row>
    <row r="49" spans="1:6" ht="15">
      <c r="A49" s="32">
        <v>41080.7916666668</v>
      </c>
      <c r="B49" s="5">
        <f>SUM('[1]Лист1'!B42:D42)*SQRT(3)/3000</f>
        <v>37.7626376282839</v>
      </c>
      <c r="C49" s="5">
        <f>SUM('[1]Лист1'!E42:G42)*SQRT(3)/3000</f>
        <v>6.433047432159064</v>
      </c>
      <c r="D49" s="5">
        <f>SUM('[1]Лист1'!H42:J42)*SQRT(3)/3000</f>
        <v>37.27520677676921</v>
      </c>
      <c r="E49" s="5">
        <f>SUM('[1]Лист1'!K42:M42)*SQRT(3)/3000</f>
        <v>6.397995342616023</v>
      </c>
      <c r="F49" s="40">
        <f>SUM('[1]Лист1'!N42:P42)*SQRT(3)/3</f>
        <v>235.90416529034266</v>
      </c>
    </row>
    <row r="50" spans="1:6" ht="15" hidden="1">
      <c r="A50" s="32">
        <v>41080.8125000001</v>
      </c>
      <c r="B50" s="5">
        <f>SUM('[1]Лист1'!B43:D43)*SQRT(3)/3000</f>
        <v>37.579645305763705</v>
      </c>
      <c r="C50" s="5">
        <f>SUM('[1]Лист1'!E43:G43)*SQRT(3)/3000</f>
        <v>6.415992505207203</v>
      </c>
      <c r="D50" s="5">
        <f>SUM('[1]Лист1'!H43:J43)*SQRT(3)/3000</f>
        <v>37.23656991940477</v>
      </c>
      <c r="E50" s="5">
        <f>SUM('[1]Лист1'!K43:M43)*SQRT(3)/3000</f>
        <v>6.392356362536849</v>
      </c>
      <c r="F50" s="40">
        <f>SUM('[1]Лист1'!N43:P43)*SQRT(3)/3</f>
        <v>234.9013078727603</v>
      </c>
    </row>
    <row r="51" spans="1:6" ht="15">
      <c r="A51" s="32">
        <v>41080.8333333334</v>
      </c>
      <c r="B51" s="5">
        <f>SUM('[1]Лист1'!B44:D44)*SQRT(3)/3000</f>
        <v>37.594965295156655</v>
      </c>
      <c r="C51" s="5">
        <f>SUM('[1]Лист1'!E44:G44)*SQRT(3)/3000</f>
        <v>6.422458250871857</v>
      </c>
      <c r="D51" s="5">
        <f>SUM('[1]Лист1'!H44:J44)*SQRT(3)/3000</f>
        <v>37.18980570230095</v>
      </c>
      <c r="E51" s="5">
        <f>SUM('[1]Лист1'!K44:M44)*SQRT(3)/3000</f>
        <v>6.394579738423498</v>
      </c>
      <c r="F51" s="40">
        <f>SUM('[1]Лист1'!N44:P44)*SQRT(3)/3</f>
        <v>234.51448319240328</v>
      </c>
    </row>
    <row r="52" spans="1:6" ht="15" hidden="1">
      <c r="A52" s="32">
        <v>41080.8541666668</v>
      </c>
      <c r="B52" s="5">
        <f>SUM('[1]Лист1'!B45:D45)*SQRT(3)/3000</f>
        <v>37.67611649429341</v>
      </c>
      <c r="C52" s="5">
        <f>SUM('[1]Лист1'!E45:G45)*SQRT(3)/3000</f>
        <v>6.433132879998904</v>
      </c>
      <c r="D52" s="5">
        <f>SUM('[1]Лист1'!H45:J45)*SQRT(3)/3000</f>
        <v>37.3130613245189</v>
      </c>
      <c r="E52" s="5">
        <f>SUM('[1]Лист1'!K45:M45)*SQRT(3)/3000</f>
        <v>6.400468133818962</v>
      </c>
      <c r="F52" s="40">
        <f>SUM('[1]Лист1'!N45:P45)*SQRT(3)/3</f>
        <v>234.51621524321084</v>
      </c>
    </row>
    <row r="53" spans="1:6" ht="15">
      <c r="A53" s="32">
        <v>41080.8750000001</v>
      </c>
      <c r="B53" s="5">
        <f>SUM('[1]Лист1'!B46:D46)*SQRT(3)/3000</f>
        <v>37.865961964508884</v>
      </c>
      <c r="C53" s="5">
        <f>SUM('[1]Лист1'!E46:G46)*SQRT(3)/3000</f>
        <v>6.453416927006344</v>
      </c>
      <c r="D53" s="5">
        <f>SUM('[1]Лист1'!H46:J46)*SQRT(3)/3000</f>
        <v>37.34869942458516</v>
      </c>
      <c r="E53" s="5">
        <f>SUM('[1]Лист1'!K46:M46)*SQRT(3)/3000</f>
        <v>6.412985665005263</v>
      </c>
      <c r="F53" s="40">
        <f>SUM('[1]Лист1'!N46:P46)*SQRT(3)/3</f>
        <v>234.5953122300898</v>
      </c>
    </row>
    <row r="54" spans="1:6" ht="15" hidden="1">
      <c r="A54" s="32">
        <v>41080.8958333334</v>
      </c>
      <c r="B54" s="5">
        <f>SUM('[1]Лист1'!B47:D47)*SQRT(3)/3000</f>
        <v>37.88755486457657</v>
      </c>
      <c r="C54" s="5">
        <f>SUM('[1]Лист1'!E47:G47)*SQRT(3)/3000</f>
        <v>6.465656752713164</v>
      </c>
      <c r="D54" s="5">
        <f>SUM('[1]Лист1'!H47:J47)*SQRT(3)/3000</f>
        <v>37.44066323956331</v>
      </c>
      <c r="E54" s="5">
        <f>SUM('[1]Лист1'!K47:M47)*SQRT(3)/3000</f>
        <v>6.433185996223669</v>
      </c>
      <c r="F54" s="40">
        <f>SUM('[1]Лист1'!N47:P47)*SQRT(3)/3</f>
        <v>235.35221843299746</v>
      </c>
    </row>
    <row r="55" spans="1:6" ht="15">
      <c r="A55" s="32">
        <v>41080.9166666668</v>
      </c>
      <c r="B55" s="5">
        <f>SUM('[1]Лист1'!B48:D48)*SQRT(3)/3000</f>
        <v>37.94463748569136</v>
      </c>
      <c r="C55" s="5">
        <f>SUM('[1]Лист1'!E48:G48)*SQRT(3)/3000</f>
        <v>6.486556255107558</v>
      </c>
      <c r="D55" s="5">
        <f>SUM('[1]Лист1'!H48:J48)*SQRT(3)/3000</f>
        <v>37.503212213026764</v>
      </c>
      <c r="E55" s="5">
        <f>SUM('[1]Лист1'!K48:M48)*SQRT(3)/3000</f>
        <v>6.444541321318091</v>
      </c>
      <c r="F55" s="40">
        <f>SUM('[1]Лист1'!N48:P48)*SQRT(3)/3</f>
        <v>236.48728906222425</v>
      </c>
    </row>
    <row r="56" spans="1:6" ht="15" hidden="1">
      <c r="A56" s="32">
        <v>41080.9375000001</v>
      </c>
      <c r="B56" s="5">
        <f>SUM('[1]Лист1'!B49:D49)*SQRT(3)/3000</f>
        <v>37.9717948876535</v>
      </c>
      <c r="C56" s="5">
        <f>SUM('[1]Лист1'!E49:G49)*SQRT(3)/3000</f>
        <v>6.499619382298242</v>
      </c>
      <c r="D56" s="5">
        <f>SUM('[1]Лист1'!H49:J49)*SQRT(3)/3000</f>
        <v>37.410718967851786</v>
      </c>
      <c r="E56" s="5">
        <f>SUM('[1]Лист1'!K49:M49)*SQRT(3)/3000</f>
        <v>6.443782683064376</v>
      </c>
      <c r="F56" s="40">
        <f>SUM('[1]Лист1'!N49:P49)*SQRT(3)/3</f>
        <v>236.5219300783756</v>
      </c>
    </row>
    <row r="57" spans="1:6" ht="15">
      <c r="A57" s="32">
        <v>41080.9583333334</v>
      </c>
      <c r="B57" s="5">
        <f>SUM('[1]Лист1'!B50:D50)*SQRT(3)/3000</f>
        <v>37.99155758736784</v>
      </c>
      <c r="C57" s="5">
        <f>SUM('[1]Лист1'!E50:G50)*SQRT(3)/3000</f>
        <v>6.481909162790852</v>
      </c>
      <c r="D57" s="5">
        <f>SUM('[1]Лист1'!H50:J50)*SQRT(3)/3000</f>
        <v>37.46044845593816</v>
      </c>
      <c r="E57" s="5">
        <f>SUM('[1]Лист1'!K50:M50)*SQRT(3)/3000</f>
        <v>6.440475043372188</v>
      </c>
      <c r="F57" s="40">
        <f>SUM('[1]Лист1'!N50:P50)*SQRT(3)/3</f>
        <v>236.0427293549482</v>
      </c>
    </row>
    <row r="58" spans="1:6" ht="15" hidden="1">
      <c r="A58" s="32">
        <v>41080.9791666668</v>
      </c>
      <c r="B58" s="5">
        <f>SUM('[1]Лист1'!B51:D51)*SQRT(3)/3000</f>
        <v>37.984994846857965</v>
      </c>
      <c r="C58" s="5">
        <f>SUM('[1]Лист1'!E51:G51)*SQRT(3)/3000</f>
        <v>6.480267755975546</v>
      </c>
      <c r="D58" s="5">
        <f>SUM('[1]Лист1'!H51:J51)*SQRT(3)/3000</f>
        <v>37.46644192908262</v>
      </c>
      <c r="E58" s="5">
        <f>SUM('[1]Лист1'!K51:M51)*SQRT(3)/3000</f>
        <v>6.432872495027499</v>
      </c>
      <c r="F58" s="40">
        <f>SUM('[1]Лист1'!N51:P51)*SQRT(3)/3</f>
        <v>235.72229995554798</v>
      </c>
    </row>
    <row r="59" spans="1:6" ht="15">
      <c r="A59" s="32">
        <v>41081.0000000001</v>
      </c>
      <c r="B59" s="5">
        <f>SUM('[1]Лист1'!B52:D52)*SQRT(3)/3000</f>
        <v>37.96696650735226</v>
      </c>
      <c r="C59" s="5">
        <f>SUM('[1]Лист1'!E52:G52)*SQRT(3)/3000</f>
        <v>6.479860146685497</v>
      </c>
      <c r="D59" s="5">
        <f>SUM('[1]Лист1'!H52:J52)*SQRT(3)/3000</f>
        <v>37.502742249907655</v>
      </c>
      <c r="E59" s="5">
        <f>SUM('[1]Лист1'!K52:M52)*SQRT(3)/3000</f>
        <v>6.427874951097394</v>
      </c>
      <c r="F59" s="40">
        <f>SUM('[1]Лист1'!N52:P52)*SQRT(3)/3</f>
        <v>235.92437254976434</v>
      </c>
    </row>
    <row r="60" spans="1:2" ht="15">
      <c r="A60" s="34"/>
      <c r="B60" s="2"/>
    </row>
    <row r="61" spans="1:2" ht="15">
      <c r="A61" s="34"/>
      <c r="B61" s="2"/>
    </row>
    <row r="62" spans="1:2" ht="15">
      <c r="A62" s="34"/>
      <c r="B62" s="2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A19" sqref="A19:D28"/>
    </sheetView>
  </sheetViews>
  <sheetFormatPr defaultColWidth="9.140625" defaultRowHeight="15"/>
  <cols>
    <col min="1" max="1" width="10.7109375" style="0" customWidth="1"/>
    <col min="2" max="3" width="10.7109375" style="0" bestFit="1" customWidth="1"/>
    <col min="5" max="6" width="10.421875" style="0" customWidth="1"/>
    <col min="7" max="7" width="10.7109375" style="0" customWidth="1"/>
  </cols>
  <sheetData>
    <row r="1" spans="1:16" ht="15.75">
      <c r="A1" s="77" t="s">
        <v>11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14"/>
      <c r="O1" s="14"/>
      <c r="P1" s="14"/>
    </row>
    <row r="2" spans="1:16" ht="15">
      <c r="A2" s="14" t="s">
        <v>33</v>
      </c>
      <c r="B2" s="14"/>
      <c r="C2" s="14"/>
      <c r="D2" s="14"/>
      <c r="E2" s="14"/>
      <c r="F2" s="14"/>
      <c r="G2" s="78">
        <f>'Нагрузка ежечасно'!M1</f>
        <v>41444</v>
      </c>
      <c r="H2" s="14"/>
      <c r="I2" s="14"/>
      <c r="J2" s="14"/>
      <c r="K2" s="14"/>
      <c r="L2" s="14"/>
      <c r="M2" s="14"/>
      <c r="N2" s="14"/>
      <c r="O2" s="14"/>
      <c r="P2" s="14"/>
    </row>
    <row r="3" spans="1:11" ht="15">
      <c r="A3" s="2"/>
      <c r="B3" s="63" t="s">
        <v>9</v>
      </c>
      <c r="C3" s="64"/>
      <c r="D3" s="63" t="s">
        <v>8</v>
      </c>
      <c r="E3" s="64"/>
      <c r="F3" s="13"/>
      <c r="G3" s="29"/>
      <c r="H3" s="13"/>
      <c r="I3" s="13"/>
      <c r="J3" s="13"/>
      <c r="K3" s="13"/>
    </row>
    <row r="4" spans="1:11" ht="15">
      <c r="A4" s="42" t="s">
        <v>35</v>
      </c>
      <c r="B4" s="7" t="s">
        <v>6</v>
      </c>
      <c r="C4" s="7" t="s">
        <v>7</v>
      </c>
      <c r="D4" s="7" t="s">
        <v>6</v>
      </c>
      <c r="E4" s="7" t="s">
        <v>7</v>
      </c>
      <c r="F4" s="10"/>
      <c r="G4" s="10"/>
      <c r="H4" s="10"/>
      <c r="I4" s="10"/>
      <c r="J4" s="10"/>
      <c r="K4" s="10"/>
    </row>
    <row r="5" spans="1:11" ht="15">
      <c r="A5" s="32">
        <f>'Нагрузка по 35-6 кВ'!A109</f>
        <v>40163.041666666664</v>
      </c>
      <c r="B5" s="8">
        <f>'Нагрузка по 35-6 кВ'!C109</f>
        <v>2.7348</v>
      </c>
      <c r="C5" s="8">
        <f>'Нагрузка по 35-6 кВ'!D109+$B$13+(SUMSQ(B5,('Нагрузка по 35-6 кВ'!D109))*$C$13/(H14*H14))</f>
        <v>1.1083058671013686</v>
      </c>
      <c r="D5" s="8">
        <f>'Нагрузка по 35-6 кВ'!F109</f>
        <v>1.8012</v>
      </c>
      <c r="E5" s="8">
        <f>'Нагрузка по 35-6 кВ'!G109+$B$14+(SUMSQ(D5,('Нагрузка по 35-6 кВ'!G109))*$C$14/(K14*K14))</f>
        <v>1.5316361504263938</v>
      </c>
      <c r="F5" s="12"/>
      <c r="G5" s="12"/>
      <c r="H5" s="12"/>
      <c r="I5" s="12"/>
      <c r="J5" s="12"/>
      <c r="K5" s="20"/>
    </row>
    <row r="6" spans="1:11" ht="15">
      <c r="A6" s="32">
        <f>'Нагрузка по 35-6 кВ'!A110</f>
        <v>40163.291666666664</v>
      </c>
      <c r="B6" s="8">
        <f>'Нагрузка по 35-6 кВ'!C110</f>
        <v>2.7564</v>
      </c>
      <c r="C6" s="8">
        <f>'Нагрузка по 35-6 кВ'!D110+$B$13+(SUMSQ(B6,('Нагрузка по 35-6 кВ'!D110))*$C$13/(H15*H15))</f>
        <v>1.25952196038405</v>
      </c>
      <c r="D6" s="8">
        <f>'Нагрузка по 35-6 кВ'!F110</f>
        <v>2.8739999999999997</v>
      </c>
      <c r="E6" s="8">
        <f>'Нагрузка по 35-6 кВ'!G110+$B$14+(SUMSQ(D6,('Нагрузка по 35-6 кВ'!G110))*$C$14/(K15*K15))</f>
        <v>1.8478889315556</v>
      </c>
      <c r="F6" s="12"/>
      <c r="G6" s="12"/>
      <c r="H6" s="12"/>
      <c r="I6" s="12"/>
      <c r="J6" s="12"/>
      <c r="K6" s="20"/>
    </row>
    <row r="7" spans="1:11" ht="15">
      <c r="A7" s="32">
        <f>'Нагрузка по 35-6 кВ'!A111</f>
        <v>40163.416666666664</v>
      </c>
      <c r="B7" s="8">
        <f>'Нагрузка по 35-6 кВ'!C111</f>
        <v>3.0636</v>
      </c>
      <c r="C7" s="8">
        <f>'Нагрузка по 35-6 кВ'!D111+$B$13+(SUMSQ(B7,('Нагрузка по 35-6 кВ'!D111))*$C$13/(H16*H16))</f>
        <v>1.3597368702103243</v>
      </c>
      <c r="D7" s="8">
        <f>'Нагрузка по 35-6 кВ'!F111</f>
        <v>2.6124</v>
      </c>
      <c r="E7" s="8">
        <f>'Нагрузка по 35-6 кВ'!G111+$B$14+(SUMSQ(D7,('Нагрузка по 35-6 кВ'!G111))*$C$14/(K16*K16))</f>
        <v>1.7936092644939536</v>
      </c>
      <c r="F7" s="12"/>
      <c r="G7" s="12"/>
      <c r="H7" s="12"/>
      <c r="I7" s="12"/>
      <c r="J7" s="12"/>
      <c r="K7" s="20"/>
    </row>
    <row r="8" spans="1:11" ht="15">
      <c r="A8" s="32">
        <f>'Нагрузка по 35-6 кВ'!A112</f>
        <v>40163.75</v>
      </c>
      <c r="B8" s="8">
        <f>'Нагрузка по 35-6 кВ'!C112</f>
        <v>3.5772</v>
      </c>
      <c r="C8" s="8">
        <f>'Нагрузка по 35-6 кВ'!D112+$B$13+(SUMSQ(B8,('Нагрузка по 35-6 кВ'!D112))*$C$13/(H17*H17))</f>
        <v>1.18475449577585</v>
      </c>
      <c r="D8" s="8">
        <f>'Нагрузка по 35-6 кВ'!F112</f>
        <v>2.5644</v>
      </c>
      <c r="E8" s="8">
        <f>'Нагрузка по 35-6 кВ'!G112+$B$14+(SUMSQ(D8,('Нагрузка по 35-6 кВ'!G112))*$C$14/(K17*K17))</f>
        <v>1.475092568781</v>
      </c>
      <c r="F8" s="12"/>
      <c r="G8" s="12"/>
      <c r="H8" s="12"/>
      <c r="K8" s="20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6" t="s">
        <v>10</v>
      </c>
      <c r="B11" s="16"/>
      <c r="C11" s="16"/>
      <c r="D11" s="16"/>
      <c r="E11" s="16" t="s">
        <v>23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3" ht="15">
      <c r="A12" s="1"/>
      <c r="B12" s="7" t="s">
        <v>14</v>
      </c>
      <c r="C12" s="7" t="s">
        <v>15</v>
      </c>
      <c r="E12" s="60" t="s">
        <v>35</v>
      </c>
      <c r="F12" s="62" t="s">
        <v>12</v>
      </c>
      <c r="G12" s="62" t="s">
        <v>13</v>
      </c>
      <c r="H12" s="60" t="s">
        <v>9</v>
      </c>
      <c r="I12" s="60"/>
      <c r="J12" s="60"/>
      <c r="K12" s="60" t="s">
        <v>8</v>
      </c>
      <c r="L12" s="60"/>
      <c r="M12" s="60"/>
    </row>
    <row r="13" spans="1:13" ht="15">
      <c r="A13" s="7" t="s">
        <v>9</v>
      </c>
      <c r="B13" s="21">
        <v>0.094</v>
      </c>
      <c r="C13" s="22">
        <v>124.4485</v>
      </c>
      <c r="E13" s="62"/>
      <c r="F13" s="62"/>
      <c r="G13" s="62"/>
      <c r="H13" s="7" t="s">
        <v>22</v>
      </c>
      <c r="I13" s="25" t="s">
        <v>20</v>
      </c>
      <c r="J13" s="25" t="s">
        <v>21</v>
      </c>
      <c r="K13" s="7" t="s">
        <v>22</v>
      </c>
      <c r="L13" s="25" t="s">
        <v>20</v>
      </c>
      <c r="M13" s="25" t="s">
        <v>21</v>
      </c>
    </row>
    <row r="14" spans="1:13" ht="15">
      <c r="A14" s="7" t="s">
        <v>8</v>
      </c>
      <c r="B14" s="21">
        <v>0.1</v>
      </c>
      <c r="C14" s="22">
        <v>125.114</v>
      </c>
      <c r="E14" s="32">
        <f>A5</f>
        <v>40163.041666666664</v>
      </c>
      <c r="F14" s="23">
        <v>119</v>
      </c>
      <c r="G14" s="23">
        <v>119</v>
      </c>
      <c r="H14" s="24">
        <f>F14</f>
        <v>119</v>
      </c>
      <c r="I14" s="26">
        <v>1</v>
      </c>
      <c r="J14" s="26">
        <v>3</v>
      </c>
      <c r="K14" s="24">
        <f>G14</f>
        <v>119</v>
      </c>
      <c r="L14" s="18">
        <v>1</v>
      </c>
      <c r="M14" s="18">
        <v>3</v>
      </c>
    </row>
    <row r="15" spans="5:13" ht="15">
      <c r="E15" s="32">
        <f>A6</f>
        <v>40163.291666666664</v>
      </c>
      <c r="F15" s="23">
        <v>120</v>
      </c>
      <c r="G15" s="23">
        <v>120</v>
      </c>
      <c r="H15" s="24">
        <f>F15</f>
        <v>120</v>
      </c>
      <c r="I15" s="26">
        <v>1</v>
      </c>
      <c r="J15" s="26">
        <v>3</v>
      </c>
      <c r="K15" s="24">
        <f>G15</f>
        <v>120</v>
      </c>
      <c r="L15" s="18">
        <v>1</v>
      </c>
      <c r="M15" s="18">
        <v>3</v>
      </c>
    </row>
    <row r="16" spans="5:16" ht="15">
      <c r="E16" s="32">
        <f>A7</f>
        <v>40163.416666666664</v>
      </c>
      <c r="F16" s="23">
        <v>119</v>
      </c>
      <c r="G16" s="23">
        <v>119</v>
      </c>
      <c r="H16" s="24">
        <f>F16</f>
        <v>119</v>
      </c>
      <c r="I16" s="26">
        <v>1</v>
      </c>
      <c r="J16" s="26">
        <v>3</v>
      </c>
      <c r="K16" s="24">
        <f>G16</f>
        <v>119</v>
      </c>
      <c r="L16" s="18">
        <v>1</v>
      </c>
      <c r="M16" s="18">
        <v>3</v>
      </c>
      <c r="N16" s="14"/>
      <c r="O16" s="14"/>
      <c r="P16" s="14"/>
    </row>
    <row r="17" spans="5:16" ht="15">
      <c r="E17" s="32">
        <f>A8</f>
        <v>40163.75</v>
      </c>
      <c r="F17" s="23">
        <v>120</v>
      </c>
      <c r="G17" s="23">
        <v>120</v>
      </c>
      <c r="H17" s="24">
        <f>F17</f>
        <v>120</v>
      </c>
      <c r="I17" s="26">
        <v>1</v>
      </c>
      <c r="J17" s="26">
        <v>3</v>
      </c>
      <c r="K17" s="24">
        <f>G17</f>
        <v>120</v>
      </c>
      <c r="L17" s="18">
        <v>1</v>
      </c>
      <c r="M17" s="18">
        <v>3</v>
      </c>
      <c r="N17" s="16"/>
      <c r="O17" s="16"/>
      <c r="P17" s="16"/>
    </row>
    <row r="19" spans="1:10" ht="15">
      <c r="A19" s="28"/>
      <c r="F19" s="17"/>
      <c r="G19" s="17"/>
      <c r="H19" s="2"/>
      <c r="I19" s="2"/>
      <c r="J19" s="2"/>
    </row>
    <row r="20" spans="1:10" ht="15">
      <c r="A20" s="28"/>
      <c r="F20" s="17"/>
      <c r="G20" s="17"/>
      <c r="H20" s="2"/>
      <c r="I20" s="2"/>
      <c r="J20" s="2"/>
    </row>
    <row r="21" spans="1:10" ht="15">
      <c r="A21" s="28"/>
      <c r="F21" s="17"/>
      <c r="G21" s="17"/>
      <c r="H21" s="2"/>
      <c r="I21" s="2"/>
      <c r="J21" s="2"/>
    </row>
    <row r="22" spans="6:10" ht="15">
      <c r="F22" s="17"/>
      <c r="G22" s="17"/>
      <c r="H22" s="2"/>
      <c r="I22" s="2"/>
      <c r="J22" s="2"/>
    </row>
    <row r="23" spans="2:10" ht="15">
      <c r="B23" s="2"/>
      <c r="C23" s="2"/>
      <c r="F23" s="2"/>
      <c r="G23" s="2"/>
      <c r="H23" s="2"/>
      <c r="I23" s="2"/>
      <c r="J23" s="2"/>
    </row>
    <row r="24" spans="6:10" ht="15">
      <c r="F24" s="2"/>
      <c r="G24" s="2"/>
      <c r="H24" s="2"/>
      <c r="I24" s="2"/>
      <c r="J24" s="2"/>
    </row>
    <row r="25" ht="15">
      <c r="A25" s="28"/>
    </row>
    <row r="26" ht="15">
      <c r="A26" s="28"/>
    </row>
    <row r="27" ht="15">
      <c r="A27" s="28"/>
    </row>
  </sheetData>
  <mergeCells count="8">
    <mergeCell ref="H12:J12"/>
    <mergeCell ref="K12:M12"/>
    <mergeCell ref="A1:M1"/>
    <mergeCell ref="E12:E13"/>
    <mergeCell ref="F12:F13"/>
    <mergeCell ref="G12:G13"/>
    <mergeCell ref="B3:C3"/>
    <mergeCell ref="D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2"/>
  <sheetViews>
    <sheetView zoomScale="85" zoomScaleNormal="85" workbookViewId="0" topLeftCell="A1">
      <selection activeCell="A77" sqref="A77"/>
    </sheetView>
  </sheetViews>
  <sheetFormatPr defaultColWidth="9.140625" defaultRowHeight="15"/>
  <cols>
    <col min="1" max="1" width="11.28125" style="33" customWidth="1"/>
    <col min="2" max="6" width="9.28125" style="0" bestFit="1" customWidth="1"/>
    <col min="7" max="7" width="12.00390625" style="0" bestFit="1" customWidth="1"/>
  </cols>
  <sheetData>
    <row r="1" spans="1:14" ht="15">
      <c r="A1" s="14" t="s">
        <v>11</v>
      </c>
      <c r="B1" s="14"/>
      <c r="C1" s="14"/>
      <c r="D1" s="14"/>
      <c r="E1" s="14"/>
      <c r="F1" s="14"/>
      <c r="G1" s="49">
        <f>'Нагрузка ежечасно'!M1</f>
        <v>41444</v>
      </c>
      <c r="H1" s="14"/>
      <c r="I1" s="14"/>
      <c r="J1" s="14"/>
      <c r="K1" s="14"/>
      <c r="L1" s="14"/>
      <c r="M1" s="14"/>
      <c r="N1" s="14"/>
    </row>
    <row r="2" spans="1:14" ht="15">
      <c r="A2" s="14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3" ht="15">
      <c r="A3" s="34"/>
      <c r="B3" s="63" t="s">
        <v>9</v>
      </c>
      <c r="C3" s="65"/>
      <c r="D3" s="64"/>
      <c r="E3" s="63" t="s">
        <v>8</v>
      </c>
      <c r="F3" s="65"/>
      <c r="G3" s="64"/>
      <c r="I3" s="66"/>
      <c r="J3" s="61"/>
      <c r="L3" s="13"/>
      <c r="M3" s="13"/>
    </row>
    <row r="4" spans="1:7" ht="15">
      <c r="A4" s="41" t="s">
        <v>35</v>
      </c>
      <c r="B4" s="7" t="s">
        <v>0</v>
      </c>
      <c r="C4" s="7" t="s">
        <v>6</v>
      </c>
      <c r="D4" s="7" t="s">
        <v>7</v>
      </c>
      <c r="E4" s="7" t="s">
        <v>0</v>
      </c>
      <c r="F4" s="7" t="s">
        <v>6</v>
      </c>
      <c r="G4" s="7" t="s">
        <v>7</v>
      </c>
    </row>
    <row r="5" spans="1:7" ht="15" hidden="1">
      <c r="A5" s="32">
        <f>'Нагрузка ежечасно'!A5</f>
        <v>40164</v>
      </c>
      <c r="B5" s="8">
        <f>C5/(Напряжение!B11*SQRT(3))*1000</f>
        <v>24.185170459646503</v>
      </c>
      <c r="C5" s="8">
        <f>'[2]Ведомость'!C10/1000</f>
        <v>1.6632</v>
      </c>
      <c r="D5" s="8">
        <f>'[2]Ведомость'!D10/1000</f>
        <v>0</v>
      </c>
      <c r="E5" s="8">
        <f>F5/(Напряжение!D11*SQRT(3))*1000</f>
        <v>4.269809772426995</v>
      </c>
      <c r="F5" s="8">
        <f>'[2]Ведомость'!G10/1000</f>
        <v>0.2772</v>
      </c>
      <c r="G5" s="8">
        <f>'[2]Ведомость'!H10/1000</f>
        <v>0.26039999999999996</v>
      </c>
    </row>
    <row r="6" spans="1:7" ht="15" hidden="1">
      <c r="A6" s="32">
        <f>'Нагрузка ежечасно'!A6</f>
        <v>40163.020833333336</v>
      </c>
      <c r="B6" s="8">
        <f>C6/(Напряжение!B12*SQRT(3))*1000</f>
        <v>22.83828271195324</v>
      </c>
      <c r="C6" s="8">
        <f>'[2]Ведомость'!C11/1000</f>
        <v>1.5204000000000002</v>
      </c>
      <c r="D6" s="8">
        <f>'[2]Ведомость'!D11/1000</f>
        <v>0</v>
      </c>
      <c r="E6" s="8">
        <f>F6/(Напряжение!D12*SQRT(3))*1000</f>
        <v>4.387804484594289</v>
      </c>
      <c r="F6" s="8">
        <f>'[2]Ведомость'!G11/1000</f>
        <v>0.2856</v>
      </c>
      <c r="G6" s="8">
        <f>'[2]Ведомость'!H11/1000</f>
        <v>0.24359999999999998</v>
      </c>
    </row>
    <row r="7" spans="1:7" ht="15">
      <c r="A7" s="32">
        <f>'Нагрузка ежечасно'!A7</f>
        <v>40163.041666666664</v>
      </c>
      <c r="B7" s="8">
        <f>C7/(Напряжение!B13*SQRT(3))*1000</f>
        <v>28.355983112436725</v>
      </c>
      <c r="C7" s="8">
        <f>'[2]Ведомость'!C12/1000</f>
        <v>1.89</v>
      </c>
      <c r="D7" s="8">
        <f>'[2]Ведомость'!D12/1000</f>
        <v>0</v>
      </c>
      <c r="E7" s="8">
        <f>F7/(Напряжение!D13*SQRT(3))*1000</f>
        <v>4.009604079621251</v>
      </c>
      <c r="F7" s="8">
        <f>'[2]Ведомость'!G12/1000</f>
        <v>0.26039999999999996</v>
      </c>
      <c r="G7" s="8">
        <f>'[2]Ведомость'!H12/1000</f>
        <v>0.24359999999999998</v>
      </c>
    </row>
    <row r="8" spans="1:7" ht="15" hidden="1">
      <c r="A8" s="32">
        <f>'Нагрузка ежечасно'!A8</f>
        <v>40163.0625</v>
      </c>
      <c r="B8" s="8">
        <f>C8/(Напряжение!B14*SQRT(3))*1000</f>
        <v>30.882265354919685</v>
      </c>
      <c r="C8" s="8">
        <f>'[2]Ведомость'!C13/1000</f>
        <v>2.058</v>
      </c>
      <c r="D8" s="8">
        <f>'[2]Ведомость'!D13/1000</f>
        <v>0</v>
      </c>
      <c r="E8" s="8">
        <f>F8/(Напряжение!D14*SQRT(3))*1000</f>
        <v>3.8794380270705338</v>
      </c>
      <c r="F8" s="8">
        <f>'[2]Ведомость'!G13/1000</f>
        <v>0.252</v>
      </c>
      <c r="G8" s="8">
        <f>'[2]Ведомость'!H13/1000</f>
        <v>0.252</v>
      </c>
    </row>
    <row r="9" spans="1:7" ht="15" hidden="1">
      <c r="A9" s="32">
        <f>'Нагрузка ежечасно'!A9</f>
        <v>40163.083333333336</v>
      </c>
      <c r="B9" s="8">
        <f>C9/(Напряжение!B15*SQRT(3))*1000</f>
        <v>25.474547904468462</v>
      </c>
      <c r="C9" s="8">
        <f>'[2]Ведомость'!C14/1000</f>
        <v>1.6967999999999999</v>
      </c>
      <c r="D9" s="8">
        <f>'[2]Ведомость'!D14/1000</f>
        <v>0</v>
      </c>
      <c r="E9" s="8">
        <f>F9/(Напряжение!D15*SQRT(3))*1000</f>
        <v>3.490438998114733</v>
      </c>
      <c r="F9" s="8">
        <f>'[2]Ведомость'!G14/1000</f>
        <v>0.2268</v>
      </c>
      <c r="G9" s="8">
        <f>'[2]Ведомость'!H14/1000</f>
        <v>0.2352</v>
      </c>
    </row>
    <row r="10" spans="1:7" ht="15" hidden="1">
      <c r="A10" s="32">
        <f>'Нагрузка ежечасно'!A10</f>
        <v>40163.104166666664</v>
      </c>
      <c r="B10" s="8">
        <f>C10/(Напряжение!B16*SQRT(3))*1000</f>
        <v>27.11036743542827</v>
      </c>
      <c r="C10" s="8">
        <f>'[2]Ведомость'!C15/1000</f>
        <v>1.8144</v>
      </c>
      <c r="D10" s="8">
        <f>'[2]Ведомость'!D15/1000</f>
        <v>0</v>
      </c>
      <c r="E10" s="8">
        <f>F10/(Напряжение!D16*SQRT(3))*1000</f>
        <v>3.6108002535850283</v>
      </c>
      <c r="F10" s="8">
        <f>'[2]Ведомость'!G15/1000</f>
        <v>0.2352</v>
      </c>
      <c r="G10" s="8">
        <f>'[2]Ведомость'!H15/1000</f>
        <v>0.2352</v>
      </c>
    </row>
    <row r="11" spans="1:7" ht="15" hidden="1">
      <c r="A11" s="32">
        <f>'Нагрузка ежечасно'!A11</f>
        <v>40163.125</v>
      </c>
      <c r="B11" s="8">
        <f>C11/(Напряжение!B17*SQRT(3))*1000</f>
        <v>20.406725779688614</v>
      </c>
      <c r="C11" s="8">
        <f>'[2]Ведомость'!C16/1000</f>
        <v>1.3608</v>
      </c>
      <c r="D11" s="8">
        <f>'[2]Ведомость'!D16/1000</f>
        <v>0</v>
      </c>
      <c r="E11" s="8">
        <f>F11/(Напряжение!D17*SQRT(3))*1000</f>
        <v>3.4852171931111826</v>
      </c>
      <c r="F11" s="8">
        <f>'[2]Ведомость'!G16/1000</f>
        <v>0.2268</v>
      </c>
      <c r="G11" s="8">
        <f>'[2]Ведомость'!H16/1000</f>
        <v>0.2352</v>
      </c>
    </row>
    <row r="12" spans="1:7" ht="15" hidden="1">
      <c r="A12" s="32">
        <f>'Нагрузка ежечасно'!A12</f>
        <v>40163.145833333336</v>
      </c>
      <c r="B12" s="8">
        <f>C12/(Напряжение!B18*SQRT(3))*1000</f>
        <v>9.44534802441776</v>
      </c>
      <c r="C12" s="8">
        <f>'[2]Ведомость'!C17/1000</f>
        <v>0.63</v>
      </c>
      <c r="D12" s="8">
        <f>'[2]Ведомость'!D17/1000</f>
        <v>0</v>
      </c>
      <c r="E12" s="8">
        <f>F12/(Напряжение!D18*SQRT(3))*1000</f>
        <v>3.8728417571150677</v>
      </c>
      <c r="F12" s="8">
        <f>'[2]Ведомость'!G17/1000</f>
        <v>0.252</v>
      </c>
      <c r="G12" s="8">
        <f>'[2]Ведомость'!H17/1000</f>
        <v>0.2268</v>
      </c>
    </row>
    <row r="13" spans="1:7" ht="15" hidden="1">
      <c r="A13" s="32">
        <f>'Нагрузка ежечасно'!A13</f>
        <v>40163.166666666664</v>
      </c>
      <c r="B13" s="8">
        <f>C13/(Напряжение!B19*SQRT(3))*1000</f>
        <v>16.52715583373231</v>
      </c>
      <c r="C13" s="8">
        <f>'[2]Ведомость'!C18/1000</f>
        <v>1.1004</v>
      </c>
      <c r="D13" s="8">
        <f>'[2]Ведомость'!D18/1000</f>
        <v>0</v>
      </c>
      <c r="E13" s="8">
        <f>F13/(Напряжение!D19*SQRT(3))*1000</f>
        <v>3.8769937575015794</v>
      </c>
      <c r="F13" s="8">
        <f>'[2]Ведомость'!G18/1000</f>
        <v>0.252</v>
      </c>
      <c r="G13" s="8">
        <f>'[2]Ведомость'!H18/1000</f>
        <v>0.24359999999999998</v>
      </c>
    </row>
    <row r="14" spans="1:7" ht="15" hidden="1">
      <c r="A14" s="32">
        <f>'Нагрузка ежечасно'!A14</f>
        <v>40163.1875</v>
      </c>
      <c r="B14" s="8">
        <f>C14/(Напряжение!B20*SQRT(3))*1000</f>
        <v>27.65571277459126</v>
      </c>
      <c r="C14" s="8">
        <f>'[2]Ведомость'!C19/1000</f>
        <v>1.848</v>
      </c>
      <c r="D14" s="8">
        <f>'[2]Ведомость'!D19/1000</f>
        <v>0</v>
      </c>
      <c r="E14" s="8">
        <f>F14/(Напряжение!D20*SQRT(3))*1000</f>
        <v>4.262370885681921</v>
      </c>
      <c r="F14" s="8">
        <f>'[2]Ведомость'!G19/1000</f>
        <v>0.2772</v>
      </c>
      <c r="G14" s="8">
        <f>'[2]Ведомость'!H19/1000</f>
        <v>0.252</v>
      </c>
    </row>
    <row r="15" spans="1:7" ht="15" hidden="1">
      <c r="A15" s="32">
        <f>'Нагрузка ежечасно'!A15</f>
        <v>40163.208333333336</v>
      </c>
      <c r="B15" s="8">
        <f>C15/(Напряжение!B21*SQRT(3))*1000</f>
        <v>26.709735014470773</v>
      </c>
      <c r="C15" s="8">
        <f>'[2]Ведомость'!C20/1000</f>
        <v>1.7808</v>
      </c>
      <c r="D15" s="8">
        <f>'[2]Ведомость'!D20/1000</f>
        <v>0</v>
      </c>
      <c r="E15" s="8">
        <f>F15/(Напряжение!D21*SQRT(3))*1000</f>
        <v>4.394485044364144</v>
      </c>
      <c r="F15" s="8">
        <f>'[2]Ведомость'!G20/1000</f>
        <v>0.2856</v>
      </c>
      <c r="G15" s="8">
        <f>'[2]Ведомость'!H20/1000</f>
        <v>0.2856</v>
      </c>
    </row>
    <row r="16" spans="1:7" ht="15" hidden="1">
      <c r="A16" s="32">
        <f>'Нагрузка ежечасно'!A16</f>
        <v>40163.229166666664</v>
      </c>
      <c r="B16" s="8">
        <f>C16/(Напряжение!B22*SQRT(3))*1000</f>
        <v>24.983250895248258</v>
      </c>
      <c r="C16" s="8">
        <f>'[2]Ведомость'!C21/1000</f>
        <v>1.6548</v>
      </c>
      <c r="D16" s="8">
        <f>'[2]Ведомость'!D21/1000</f>
        <v>0</v>
      </c>
      <c r="E16" s="8">
        <f>F16/(Напряжение!D22*SQRT(3))*1000</f>
        <v>4.419467096448494</v>
      </c>
      <c r="F16" s="8">
        <f>'[2]Ведомость'!G21/1000</f>
        <v>0.2856</v>
      </c>
      <c r="G16" s="8">
        <f>'[2]Ведомость'!H21/1000</f>
        <v>0.3528</v>
      </c>
    </row>
    <row r="17" spans="1:7" ht="15" hidden="1">
      <c r="A17" s="32">
        <f>'Нагрузка ежечасно'!A17</f>
        <v>40163.25</v>
      </c>
      <c r="B17" s="8">
        <f>C17/(Напряжение!B23*SQRT(3))*1000</f>
        <v>16.91247328814722</v>
      </c>
      <c r="C17" s="8">
        <f>'[2]Ведомость'!C22/1000</f>
        <v>1.1172</v>
      </c>
      <c r="D17" s="8">
        <f>'[2]Ведомость'!D22/1000</f>
        <v>0</v>
      </c>
      <c r="E17" s="8">
        <f>F17/(Напряжение!D23*SQRT(3))*1000</f>
        <v>4.563691885167517</v>
      </c>
      <c r="F17" s="8">
        <f>'[2]Ведомость'!G22/1000</f>
        <v>0.294</v>
      </c>
      <c r="G17" s="8">
        <f>'[2]Ведомость'!H22/1000</f>
        <v>0.3276</v>
      </c>
    </row>
    <row r="18" spans="1:7" ht="15" hidden="1">
      <c r="A18" s="32">
        <f>'Нагрузка ежечасно'!A18</f>
        <v>40163.270833333336</v>
      </c>
      <c r="B18" s="8">
        <f>C18/(Напряжение!B24*SQRT(3))*1000</f>
        <v>16.675701106091193</v>
      </c>
      <c r="C18" s="8">
        <f>'[2]Ведомость'!C23/1000</f>
        <v>1.1004</v>
      </c>
      <c r="D18" s="8">
        <f>'[2]Ведомость'!D23/1000</f>
        <v>0</v>
      </c>
      <c r="E18" s="8">
        <f>F18/(Напряжение!D24*SQRT(3))*1000</f>
        <v>4.961558799912084</v>
      </c>
      <c r="F18" s="8">
        <f>'[2]Ведомость'!G23/1000</f>
        <v>0.3192</v>
      </c>
      <c r="G18" s="8">
        <f>'[2]Ведомость'!H23/1000</f>
        <v>0.4116</v>
      </c>
    </row>
    <row r="19" spans="1:7" ht="15">
      <c r="A19" s="32">
        <f>'Нагрузка ежечасно'!A19</f>
        <v>40163.291666666664</v>
      </c>
      <c r="B19" s="8">
        <f>C19/(Напряжение!B25*SQRT(3))*1000</f>
        <v>16.705816432711856</v>
      </c>
      <c r="C19" s="8">
        <f>'[2]Ведомость'!C24/1000</f>
        <v>1.1004</v>
      </c>
      <c r="D19" s="8">
        <f>'[2]Ведомость'!D24/1000</f>
        <v>0</v>
      </c>
      <c r="E19" s="8">
        <f>F19/(Напряжение!D25*SQRT(3))*1000</f>
        <v>4.828769773019855</v>
      </c>
      <c r="F19" s="8">
        <f>'[2]Ведомость'!G24/1000</f>
        <v>0.3108</v>
      </c>
      <c r="G19" s="8">
        <f>'[2]Ведомость'!H24/1000</f>
        <v>0.3948</v>
      </c>
    </row>
    <row r="20" spans="1:7" ht="15" hidden="1">
      <c r="A20" s="32">
        <f>'Нагрузка ежечасно'!A20</f>
        <v>40163.3125</v>
      </c>
      <c r="B20" s="8">
        <f>C20/(Напряжение!B26*SQRT(3))*1000</f>
        <v>18.11867706133104</v>
      </c>
      <c r="C20" s="8">
        <f>'[2]Ведомость'!C25/1000</f>
        <v>1.1927999999999999</v>
      </c>
      <c r="D20" s="8">
        <f>'[2]Ведомость'!D25/1000</f>
        <v>0</v>
      </c>
      <c r="E20" s="8">
        <f>F20/(Напряжение!D26*SQRT(3))*1000</f>
        <v>4.711819715057689</v>
      </c>
      <c r="F20" s="8">
        <f>'[2]Ведомость'!G25/1000</f>
        <v>0.3024</v>
      </c>
      <c r="G20" s="8">
        <f>'[2]Ведомость'!H25/1000</f>
        <v>0.38639999999999997</v>
      </c>
    </row>
    <row r="21" spans="1:7" ht="15" hidden="1">
      <c r="A21" s="32">
        <f>'Нагрузка ежечасно'!A21</f>
        <v>40163.333333333336</v>
      </c>
      <c r="B21" s="8">
        <f>C21/(Напряжение!B27*SQRT(3))*1000</f>
        <v>14.117020474492312</v>
      </c>
      <c r="C21" s="8">
        <f>'[2]Ведомость'!C26/1000</f>
        <v>0.924</v>
      </c>
      <c r="D21" s="8">
        <f>'[2]Ведомость'!D26/1000</f>
        <v>0</v>
      </c>
      <c r="E21" s="8">
        <f>F21/(Напряжение!D27*SQRT(3))*1000</f>
        <v>4.728575763769362</v>
      </c>
      <c r="F21" s="8">
        <f>'[2]Ведомость'!G26/1000</f>
        <v>0.3024</v>
      </c>
      <c r="G21" s="8">
        <f>'[2]Ведомость'!H26/1000</f>
        <v>0.378</v>
      </c>
    </row>
    <row r="22" spans="1:7" ht="15" hidden="1">
      <c r="A22" s="32">
        <f>'Нагрузка ежечасно'!A22</f>
        <v>40163.354166666664</v>
      </c>
      <c r="B22" s="8">
        <f>C22/(Напряжение!B28*SQRT(3))*1000</f>
        <v>19.795313418497983</v>
      </c>
      <c r="C22" s="8">
        <f>'[2]Ведомость'!C27/1000</f>
        <v>1.302</v>
      </c>
      <c r="D22" s="8">
        <f>'[2]Ведомость'!D27/1000</f>
        <v>0</v>
      </c>
      <c r="E22" s="8">
        <f>F22/(Напряжение!D28*SQRT(3))*1000</f>
        <v>4.458356723705378</v>
      </c>
      <c r="F22" s="8">
        <f>'[2]Ведомость'!G27/1000</f>
        <v>0.2856</v>
      </c>
      <c r="G22" s="8">
        <f>'[2]Ведомость'!H27/1000</f>
        <v>0.38639999999999997</v>
      </c>
    </row>
    <row r="23" spans="1:7" ht="15" hidden="1">
      <c r="A23" s="32">
        <f>'Нагрузка ежечасно'!A23</f>
        <v>40163.375</v>
      </c>
      <c r="B23" s="8">
        <f>C23/(Напряжение!B29*SQRT(3))*1000</f>
        <v>25.169906706996226</v>
      </c>
      <c r="C23" s="8">
        <f>'[2]Ведомость'!C28/1000</f>
        <v>1.6632</v>
      </c>
      <c r="D23" s="8">
        <f>'[2]Ведомость'!D28/1000</f>
        <v>0</v>
      </c>
      <c r="E23" s="8">
        <f>F23/(Напряжение!D29*SQRT(3))*1000</f>
        <v>4.443874126518497</v>
      </c>
      <c r="F23" s="8">
        <f>'[2]Ведомость'!G28/1000</f>
        <v>0.2856</v>
      </c>
      <c r="G23" s="8">
        <f>'[2]Ведомость'!H28/1000</f>
        <v>0.36960000000000004</v>
      </c>
    </row>
    <row r="24" spans="1:7" ht="15" hidden="1">
      <c r="A24" s="32">
        <f>'Нагрузка ежечасно'!A24</f>
        <v>40163.395833333336</v>
      </c>
      <c r="B24" s="8">
        <f>C24/(Напряжение!B30*SQRT(3))*1000</f>
        <v>24.411636568794204</v>
      </c>
      <c r="C24" s="8">
        <f>'[2]Ведомость'!C29/1000</f>
        <v>1.6212</v>
      </c>
      <c r="D24" s="8">
        <f>'[2]Ведомость'!D29/1000</f>
        <v>0</v>
      </c>
      <c r="E24" s="8">
        <f>F24/(Напряжение!D30*SQRT(3))*1000</f>
        <v>4.559158453784671</v>
      </c>
      <c r="F24" s="8">
        <f>'[2]Ведомость'!G29/1000</f>
        <v>0.294</v>
      </c>
      <c r="G24" s="8">
        <f>'[2]Ведомость'!H29/1000</f>
        <v>0.378</v>
      </c>
    </row>
    <row r="25" spans="1:7" ht="15">
      <c r="A25" s="32">
        <f>'Нагрузка ежечасно'!A25</f>
        <v>40163.416666666664</v>
      </c>
      <c r="B25" s="8">
        <f>C25/(Напряжение!B31*SQRT(3))*1000</f>
        <v>22.6941791075751</v>
      </c>
      <c r="C25" s="8">
        <f>'[2]Ведомость'!C30/1000</f>
        <v>1.5035999999999998</v>
      </c>
      <c r="D25" s="8">
        <f>'[2]Ведомость'!D30/1000</f>
        <v>0</v>
      </c>
      <c r="E25" s="8">
        <f>F25/(Напряжение!D31*SQRT(3))*1000</f>
        <v>4.576702355812393</v>
      </c>
      <c r="F25" s="8">
        <f>'[2]Ведомость'!G30/1000</f>
        <v>0.294</v>
      </c>
      <c r="G25" s="8">
        <f>'[2]Ведомость'!H30/1000</f>
        <v>0.38639999999999997</v>
      </c>
    </row>
    <row r="26" spans="1:7" ht="15" hidden="1">
      <c r="A26" s="32">
        <f>'Нагрузка ежечасно'!A26</f>
        <v>40163.4375</v>
      </c>
      <c r="B26" s="8">
        <f>C26/(Напряжение!B32*SQRT(3))*1000</f>
        <v>25.416916265416898</v>
      </c>
      <c r="C26" s="8">
        <f>'[2]Ведомость'!C31/1000</f>
        <v>1.6716</v>
      </c>
      <c r="D26" s="8">
        <f>'[2]Ведомость'!D31/1000</f>
        <v>0</v>
      </c>
      <c r="E26" s="8">
        <f>F26/(Напряжение!D32*SQRT(3))*1000</f>
        <v>4.325126364449034</v>
      </c>
      <c r="F26" s="8">
        <f>'[2]Ведомость'!G31/1000</f>
        <v>0.2772</v>
      </c>
      <c r="G26" s="8">
        <f>'[2]Ведомость'!H31/1000</f>
        <v>0.36119999999999997</v>
      </c>
    </row>
    <row r="27" spans="1:7" ht="15" hidden="1">
      <c r="A27" s="32">
        <f>'Нагрузка ежечасно'!A27</f>
        <v>40163.458333333336</v>
      </c>
      <c r="B27" s="8">
        <f>C27/(Напряжение!B33*SQRT(3))*1000</f>
        <v>19.674684206945734</v>
      </c>
      <c r="C27" s="8">
        <f>'[2]Ведомость'!C32/1000</f>
        <v>1.2935999999999999</v>
      </c>
      <c r="D27" s="8">
        <f>'[2]Ведомость'!D32/1000</f>
        <v>0</v>
      </c>
      <c r="E27" s="8">
        <f>F27/(Напряжение!D33*SQRT(3))*1000</f>
        <v>4.581610379011848</v>
      </c>
      <c r="F27" s="8">
        <f>'[2]Ведомость'!G32/1000</f>
        <v>0.294</v>
      </c>
      <c r="G27" s="8">
        <f>'[2]Ведомость'!H32/1000</f>
        <v>0.36960000000000004</v>
      </c>
    </row>
    <row r="28" spans="1:7" ht="15" hidden="1">
      <c r="A28" s="32">
        <f>'Нагрузка ежечасно'!A28</f>
        <v>40163.479166666664</v>
      </c>
      <c r="B28" s="8">
        <f>C28/(Напряжение!B34*SQRT(3))*1000</f>
        <v>26.0515433494656</v>
      </c>
      <c r="C28" s="8">
        <f>'[2]Ведомость'!C33/1000</f>
        <v>1.7136</v>
      </c>
      <c r="D28" s="8">
        <f>'[2]Ведомость'!D33/1000</f>
        <v>0</v>
      </c>
      <c r="E28" s="8">
        <f>F28/(Напряжение!D34*SQRT(3))*1000</f>
        <v>4.852426666882331</v>
      </c>
      <c r="F28" s="8">
        <f>'[2]Ведомость'!G33/1000</f>
        <v>0.3108</v>
      </c>
      <c r="G28" s="8">
        <f>'[2]Ведомость'!H33/1000</f>
        <v>0.378</v>
      </c>
    </row>
    <row r="29" spans="1:7" ht="15" hidden="1">
      <c r="A29" s="32">
        <f>'Нагрузка ежечасно'!A29</f>
        <v>40163.5</v>
      </c>
      <c r="B29" s="8">
        <f>C29/(Напряжение!B35*SQRT(3))*1000</f>
        <v>27.838264789511438</v>
      </c>
      <c r="C29" s="8">
        <f>'[2]Ведомость'!C34/1000</f>
        <v>1.8312</v>
      </c>
      <c r="D29" s="8">
        <f>'[2]Ведомость'!D34/1000</f>
        <v>0</v>
      </c>
      <c r="E29" s="8">
        <f>F29/(Напряжение!D35*SQRT(3))*1000</f>
        <v>4.320666325304932</v>
      </c>
      <c r="F29" s="8">
        <f>'[2]Ведомость'!G34/1000</f>
        <v>0.2772</v>
      </c>
      <c r="G29" s="8">
        <f>'[2]Ведомость'!H34/1000</f>
        <v>0.3192</v>
      </c>
    </row>
    <row r="30" spans="1:7" ht="15" hidden="1">
      <c r="A30" s="32">
        <f>'Нагрузка ежечасно'!A30</f>
        <v>40163.520833333336</v>
      </c>
      <c r="B30" s="8">
        <f>C30/(Напряжение!B36*SQRT(3))*1000</f>
        <v>21.062201332308838</v>
      </c>
      <c r="C30" s="8">
        <f>'[2]Ведомость'!C35/1000</f>
        <v>1.3692</v>
      </c>
      <c r="D30" s="8">
        <f>'[2]Ведомость'!D35/1000</f>
        <v>0</v>
      </c>
      <c r="E30" s="8">
        <f>F30/(Напряжение!D36*SQRT(3))*1000</f>
        <v>4.336319157094644</v>
      </c>
      <c r="F30" s="8">
        <f>'[2]Ведомость'!G35/1000</f>
        <v>0.2772</v>
      </c>
      <c r="G30" s="8">
        <f>'[2]Ведомость'!H35/1000</f>
        <v>0.26039999999999996</v>
      </c>
    </row>
    <row r="31" spans="1:7" ht="15" hidden="1">
      <c r="A31" s="32">
        <f>'Нагрузка ежечасно'!A31</f>
        <v>40163.541666666664</v>
      </c>
      <c r="B31" s="8">
        <f>C31/(Напряжение!B37*SQRT(3))*1000</f>
        <v>24.807218777612604</v>
      </c>
      <c r="C31" s="8">
        <f>'[2]Ведомость'!C36/1000</f>
        <v>1.6128</v>
      </c>
      <c r="D31" s="8">
        <f>'[2]Ведомость'!D36/1000</f>
        <v>0</v>
      </c>
      <c r="E31" s="8">
        <f>F31/(Напряжение!D37*SQRT(3))*1000</f>
        <v>3.807257971547968</v>
      </c>
      <c r="F31" s="8">
        <f>'[2]Ведомость'!G36/1000</f>
        <v>0.24359999999999998</v>
      </c>
      <c r="G31" s="8">
        <f>'[2]Ведомость'!H36/1000</f>
        <v>0.26039999999999996</v>
      </c>
    </row>
    <row r="32" spans="1:7" ht="15" hidden="1">
      <c r="A32" s="32">
        <f>'Нагрузка ежечасно'!A32</f>
        <v>40163.5625</v>
      </c>
      <c r="B32" s="8">
        <f>C32/(Напряжение!B38*SQRT(3))*1000</f>
        <v>24.04898828518175</v>
      </c>
      <c r="C32" s="8">
        <f>'[2]Ведомость'!C37/1000</f>
        <v>1.5708</v>
      </c>
      <c r="D32" s="8">
        <f>'[2]Ведомость'!D37/1000</f>
        <v>0</v>
      </c>
      <c r="E32" s="8">
        <f>F32/(Напряжение!D38*SQRT(3))*1000</f>
        <v>3.796643838540333</v>
      </c>
      <c r="F32" s="8">
        <f>'[2]Ведомость'!G37/1000</f>
        <v>0.24359999999999998</v>
      </c>
      <c r="G32" s="8">
        <f>'[2]Ведомость'!H37/1000</f>
        <v>0.2184</v>
      </c>
    </row>
    <row r="33" spans="1:7" ht="15" hidden="1">
      <c r="A33" s="32">
        <f>'Нагрузка ежечасно'!A33</f>
        <v>40163.583333333336</v>
      </c>
      <c r="B33" s="8">
        <f>C33/(Напряжение!B39*SQRT(3))*1000</f>
        <v>19.68515424609559</v>
      </c>
      <c r="C33" s="8">
        <f>'[2]Ведомость'!C38/1000</f>
        <v>1.2852000000000001</v>
      </c>
      <c r="D33" s="8">
        <f>'[2]Ведомость'!D38/1000</f>
        <v>0</v>
      </c>
      <c r="E33" s="8">
        <f>F33/(Напряжение!D39*SQRT(3))*1000</f>
        <v>3.6622219924683113</v>
      </c>
      <c r="F33" s="8">
        <f>'[2]Ведомость'!G38/1000</f>
        <v>0.2352</v>
      </c>
      <c r="G33" s="8">
        <f>'[2]Ведомость'!H38/1000</f>
        <v>0.2352</v>
      </c>
    </row>
    <row r="34" spans="1:7" ht="15" hidden="1">
      <c r="A34" s="32">
        <f>'Нагрузка ежечасно'!A34</f>
        <v>40163.604166666664</v>
      </c>
      <c r="B34" s="8">
        <f>C34/(Напряжение!B40*SQRT(3))*1000</f>
        <v>21.265401229023585</v>
      </c>
      <c r="C34" s="8">
        <f>'[2]Ведомость'!C39/1000</f>
        <v>1.386</v>
      </c>
      <c r="D34" s="8">
        <f>'[2]Ведомость'!D39/1000</f>
        <v>0</v>
      </c>
      <c r="E34" s="8">
        <f>F34/(Напряжение!D40*SQRT(3))*1000</f>
        <v>3.6617986437333028</v>
      </c>
      <c r="F34" s="8">
        <f>'[2]Ведомость'!G39/1000</f>
        <v>0.2352</v>
      </c>
      <c r="G34" s="8">
        <f>'[2]Ведомость'!H39/1000</f>
        <v>0.2352</v>
      </c>
    </row>
    <row r="35" spans="1:7" ht="15" hidden="1">
      <c r="A35" s="32">
        <f>'Нагрузка ежечасно'!A35</f>
        <v>40163.625</v>
      </c>
      <c r="B35" s="8">
        <f>C35/(Напряжение!B41*SQRT(3))*1000</f>
        <v>11.309822315989983</v>
      </c>
      <c r="C35" s="8">
        <f>'[2]Ведомость'!C40/1000</f>
        <v>0.7392000000000001</v>
      </c>
      <c r="D35" s="8">
        <f>'[2]Ведомость'!D40/1000</f>
        <v>0</v>
      </c>
      <c r="E35" s="8">
        <f>F35/(Напряжение!D41*SQRT(3))*1000</f>
        <v>3.385740902580856</v>
      </c>
      <c r="F35" s="8">
        <f>'[2]Ведомость'!G40/1000</f>
        <v>0.2184</v>
      </c>
      <c r="G35" s="8">
        <f>'[2]Ведомость'!H40/1000</f>
        <v>0.2268</v>
      </c>
    </row>
    <row r="36" spans="1:7" ht="15" hidden="1">
      <c r="A36" s="32">
        <f>'Нагрузка ежечасно'!A36</f>
        <v>40163.645833333336</v>
      </c>
      <c r="B36" s="8">
        <f>C36/(Напряжение!B42*SQRT(3))*1000</f>
        <v>9.226102670291613</v>
      </c>
      <c r="C36" s="8">
        <f>'[2]Ведомость'!C41/1000</f>
        <v>0.6048</v>
      </c>
      <c r="D36" s="8">
        <f>'[2]Ведомость'!D41/1000</f>
        <v>0</v>
      </c>
      <c r="E36" s="8">
        <f>F36/(Напряжение!D42*SQRT(3))*1000</f>
        <v>3.5134269841323693</v>
      </c>
      <c r="F36" s="8">
        <f>'[2]Ведомость'!G41/1000</f>
        <v>0.2268</v>
      </c>
      <c r="G36" s="8">
        <f>'[2]Ведомость'!H41/1000</f>
        <v>0.2268</v>
      </c>
    </row>
    <row r="37" spans="1:7" ht="15" hidden="1">
      <c r="A37" s="32">
        <f>'Нагрузка ежечасно'!A37</f>
        <v>40163.666666666664</v>
      </c>
      <c r="B37" s="8">
        <f>C37/(Напряжение!B43*SQRT(3))*1000</f>
        <v>14.312527454973845</v>
      </c>
      <c r="C37" s="8">
        <f>'[2]Ведомость'!C42/1000</f>
        <v>0.9408</v>
      </c>
      <c r="D37" s="8">
        <f>'[2]Ведомость'!D42/1000</f>
        <v>0</v>
      </c>
      <c r="E37" s="8">
        <f>F37/(Напряжение!D43*SQRT(3))*1000</f>
        <v>3.506156442783532</v>
      </c>
      <c r="F37" s="8">
        <f>'[2]Ведомость'!G42/1000</f>
        <v>0.2268</v>
      </c>
      <c r="G37" s="8">
        <f>'[2]Ведомость'!H42/1000</f>
        <v>0.2268</v>
      </c>
    </row>
    <row r="38" spans="1:7" ht="15" hidden="1">
      <c r="A38" s="32">
        <f>'Нагрузка ежечасно'!A38</f>
        <v>40163.6875</v>
      </c>
      <c r="B38" s="8">
        <f>C38/(Напряжение!B44*SQRT(3))*1000</f>
        <v>20.43870027750098</v>
      </c>
      <c r="C38" s="8">
        <f>'[2]Ведомость'!C43/1000</f>
        <v>1.344</v>
      </c>
      <c r="D38" s="8">
        <f>'[2]Ведомость'!D43/1000</f>
        <v>0</v>
      </c>
      <c r="E38" s="8">
        <f>F38/(Напряжение!D44*SQRT(3))*1000</f>
        <v>3.3789852706102286</v>
      </c>
      <c r="F38" s="8">
        <f>'[2]Ведомость'!G43/1000</f>
        <v>0.2184</v>
      </c>
      <c r="G38" s="8">
        <f>'[2]Ведомость'!H43/1000</f>
        <v>0.2268</v>
      </c>
    </row>
    <row r="39" spans="1:7" ht="15" hidden="1">
      <c r="A39" s="32">
        <f>'Нагрузка ежечасно'!A39</f>
        <v>40163.708333333336</v>
      </c>
      <c r="B39" s="8">
        <f>C39/(Напряжение!B45*SQRT(3))*1000</f>
        <v>22.061906176324158</v>
      </c>
      <c r="C39" s="8">
        <f>'[2]Ведомость'!C44/1000</f>
        <v>1.4532</v>
      </c>
      <c r="D39" s="8">
        <f>'[2]Ведомость'!D44/1000</f>
        <v>0</v>
      </c>
      <c r="E39" s="8">
        <f>F39/(Напряжение!D45*SQRT(3))*1000</f>
        <v>3.112041890183236</v>
      </c>
      <c r="F39" s="8">
        <f>'[2]Ведомость'!G44/1000</f>
        <v>0.2016</v>
      </c>
      <c r="G39" s="8">
        <f>'[2]Ведомость'!H44/1000</f>
        <v>0.2184</v>
      </c>
    </row>
    <row r="40" spans="1:7" ht="15" hidden="1">
      <c r="A40" s="32">
        <f>'Нагрузка ежечасно'!A40</f>
        <v>40163.729166666664</v>
      </c>
      <c r="B40" s="8">
        <f>C40/(Напряжение!B46*SQRT(3))*1000</f>
        <v>17.36633218184599</v>
      </c>
      <c r="C40" s="8">
        <f>'[2]Ведомость'!C45/1000</f>
        <v>1.1424</v>
      </c>
      <c r="D40" s="8">
        <f>'[2]Ведомость'!D45/1000</f>
        <v>0</v>
      </c>
      <c r="E40" s="8">
        <f>F40/(Напряжение!D46*SQRT(3))*1000</f>
        <v>3.3719730462631463</v>
      </c>
      <c r="F40" s="8">
        <f>'[2]Ведомость'!G45/1000</f>
        <v>0.2184</v>
      </c>
      <c r="G40" s="8">
        <f>'[2]Ведомость'!H45/1000</f>
        <v>0.2184</v>
      </c>
    </row>
    <row r="41" spans="1:7" ht="15">
      <c r="A41" s="32">
        <f>'Нагрузка ежечасно'!A41</f>
        <v>40163.75</v>
      </c>
      <c r="B41" s="8">
        <f>C41/(Напряжение!B47*SQRT(3))*1000</f>
        <v>26.46041542852223</v>
      </c>
      <c r="C41" s="8">
        <f>'[2]Ведомость'!C46/1000</f>
        <v>1.7388</v>
      </c>
      <c r="D41" s="8">
        <f>'[2]Ведомость'!D46/1000</f>
        <v>0.016800000000000002</v>
      </c>
      <c r="E41" s="8">
        <f>F41/(Напряжение!D47*SQRT(3))*1000</f>
        <v>3.5106447842460344</v>
      </c>
      <c r="F41" s="8">
        <f>'[2]Ведомость'!G46/1000</f>
        <v>0.2268</v>
      </c>
      <c r="G41" s="8">
        <f>'[2]Ведомость'!H46/1000</f>
        <v>0.2184</v>
      </c>
    </row>
    <row r="42" spans="1:7" ht="15" hidden="1">
      <c r="A42" s="32">
        <f>'Нагрузка ежечасно'!A42</f>
        <v>40163.770833333336</v>
      </c>
      <c r="B42" s="8">
        <f>C42/(Напряжение!B48*SQRT(3))*1000</f>
        <v>24.849023426974927</v>
      </c>
      <c r="C42" s="8">
        <f>'[2]Ведомость'!C47/1000</f>
        <v>1.6296</v>
      </c>
      <c r="D42" s="8">
        <f>'[2]Ведомость'!D47/1000</f>
        <v>0.008400000000000001</v>
      </c>
      <c r="E42" s="8">
        <f>F42/(Напряжение!D48*SQRT(3))*1000</f>
        <v>3.775354504393128</v>
      </c>
      <c r="F42" s="8">
        <f>'[2]Ведомость'!G47/1000</f>
        <v>0.24359999999999998</v>
      </c>
      <c r="G42" s="8">
        <f>'[2]Ведомость'!H47/1000</f>
        <v>0.2352</v>
      </c>
    </row>
    <row r="43" spans="1:7" ht="15" hidden="1">
      <c r="A43" s="32">
        <f>'Нагрузка ежечасно'!A43</f>
        <v>40163.791666666664</v>
      </c>
      <c r="B43" s="8">
        <f>C43/(Напряжение!B49*SQRT(3))*1000</f>
        <v>25.556972992122976</v>
      </c>
      <c r="C43" s="8">
        <f>'[2]Ведомость'!C48/1000</f>
        <v>1.6716</v>
      </c>
      <c r="D43" s="8">
        <f>'[2]Ведомость'!D48/1000</f>
        <v>0</v>
      </c>
      <c r="E43" s="8">
        <f>F43/(Напряжение!D49*SQRT(3))*1000</f>
        <v>4.1634041975292435</v>
      </c>
      <c r="F43" s="8">
        <f>'[2]Ведомость'!G48/1000</f>
        <v>0.26880000000000004</v>
      </c>
      <c r="G43" s="8">
        <f>'[2]Ведомость'!H48/1000</f>
        <v>0.2352</v>
      </c>
    </row>
    <row r="44" spans="1:7" ht="15" hidden="1">
      <c r="A44" s="32">
        <f>'Нагрузка ежечасно'!A44</f>
        <v>40163.8125</v>
      </c>
      <c r="B44" s="8">
        <f>C44/(Напряжение!B50*SQRT(3))*1000</f>
        <v>24.00374067510214</v>
      </c>
      <c r="C44" s="8">
        <f>'[2]Ведомость'!C49/1000</f>
        <v>1.5624</v>
      </c>
      <c r="D44" s="8">
        <f>'[2]Ведомость'!D49/1000</f>
        <v>0</v>
      </c>
      <c r="E44" s="8">
        <f>F44/(Напряжение!D50*SQRT(3))*1000</f>
        <v>4.2979655474647585</v>
      </c>
      <c r="F44" s="8">
        <f>'[2]Ведомость'!G49/1000</f>
        <v>0.2772</v>
      </c>
      <c r="G44" s="8">
        <f>'[2]Ведомость'!H49/1000</f>
        <v>0.24359999999999998</v>
      </c>
    </row>
    <row r="45" spans="1:7" ht="15" hidden="1">
      <c r="A45" s="32">
        <f>'Нагрузка ежечасно'!A45</f>
        <v>40163.833333333336</v>
      </c>
      <c r="B45" s="8">
        <f>C45/(Напряжение!B51*SQRT(3))*1000</f>
        <v>24.76795780601474</v>
      </c>
      <c r="C45" s="8">
        <f>'[2]Ведомость'!C50/1000</f>
        <v>1.6128</v>
      </c>
      <c r="D45" s="8">
        <f>'[2]Ведомость'!D50/1000</f>
        <v>0</v>
      </c>
      <c r="E45" s="8">
        <f>F45/(Напряжение!D51*SQRT(3))*1000</f>
        <v>4.1729648603291745</v>
      </c>
      <c r="F45" s="8">
        <f>'[2]Ведомость'!G50/1000</f>
        <v>0.26880000000000004</v>
      </c>
      <c r="G45" s="8">
        <f>'[2]Ведомость'!H50/1000</f>
        <v>0.2352</v>
      </c>
    </row>
    <row r="46" spans="1:7" ht="15" hidden="1">
      <c r="A46" s="32">
        <f>'Нагрузка ежечасно'!A46</f>
        <v>40163.854166666664</v>
      </c>
      <c r="B46" s="8">
        <f>C46/(Напряжение!B52*SQRT(3))*1000</f>
        <v>20.852951933945793</v>
      </c>
      <c r="C46" s="8">
        <f>'[2]Ведомость'!C51/1000</f>
        <v>1.3608</v>
      </c>
      <c r="D46" s="8">
        <f>'[2]Ведомость'!D51/1000</f>
        <v>0</v>
      </c>
      <c r="E46" s="8">
        <f>F46/(Напряжение!D52*SQRT(3))*1000</f>
        <v>4.419129147471074</v>
      </c>
      <c r="F46" s="8">
        <f>'[2]Ведомость'!G51/1000</f>
        <v>0.2856</v>
      </c>
      <c r="G46" s="8">
        <f>'[2]Ведомость'!H51/1000</f>
        <v>0.252</v>
      </c>
    </row>
    <row r="47" spans="1:7" ht="15" hidden="1">
      <c r="A47" s="32">
        <f>'Нагрузка ежечасно'!A47</f>
        <v>40163.875</v>
      </c>
      <c r="B47" s="8">
        <f>C47/(Напряжение!B53*SQRT(3))*1000</f>
        <v>18.443025064735842</v>
      </c>
      <c r="C47" s="8">
        <f>'[2]Ведомость'!C52/1000</f>
        <v>1.2096</v>
      </c>
      <c r="D47" s="8">
        <f>'[2]Ведомость'!D52/1000</f>
        <v>0</v>
      </c>
      <c r="E47" s="8">
        <f>F47/(Напряжение!D53*SQRT(3))*1000</f>
        <v>4.285062052629745</v>
      </c>
      <c r="F47" s="8">
        <f>'[2]Ведомость'!G52/1000</f>
        <v>0.2772</v>
      </c>
      <c r="G47" s="8">
        <f>'[2]Ведомость'!H52/1000</f>
        <v>0.2352</v>
      </c>
    </row>
    <row r="48" spans="1:7" ht="15" hidden="1">
      <c r="A48" s="32">
        <f>'Нагрузка ежечасно'!A48</f>
        <v>40163.895833333336</v>
      </c>
      <c r="B48" s="8">
        <f>C48/(Напряжение!B54*SQRT(3))*1000</f>
        <v>18.816524712231978</v>
      </c>
      <c r="C48" s="8">
        <f>'[2]Ведомость'!C53/1000</f>
        <v>1.2348</v>
      </c>
      <c r="D48" s="8">
        <f>'[2]Ведомость'!D53/1000</f>
        <v>0</v>
      </c>
      <c r="E48" s="8">
        <f>F48/(Напряжение!D54*SQRT(3))*1000</f>
        <v>4.274536847687288</v>
      </c>
      <c r="F48" s="8">
        <f>'[2]Ведомость'!G53/1000</f>
        <v>0.2772</v>
      </c>
      <c r="G48" s="8">
        <f>'[2]Ведомость'!H53/1000</f>
        <v>0.24359999999999998</v>
      </c>
    </row>
    <row r="49" spans="1:7" ht="15" hidden="1">
      <c r="A49" s="32">
        <f>'Нагрузка ежечасно'!A49</f>
        <v>40163.916666666664</v>
      </c>
      <c r="B49" s="8">
        <f>C49/(Напряжение!B55*SQRT(3))*1000</f>
        <v>25.306579041064456</v>
      </c>
      <c r="C49" s="8">
        <f>'[2]Ведомость'!C54/1000</f>
        <v>1.6632</v>
      </c>
      <c r="D49" s="8">
        <f>'[2]Ведомость'!D54/1000</f>
        <v>0.008400000000000001</v>
      </c>
      <c r="E49" s="8">
        <f>F49/(Напряжение!D55*SQRT(3))*1000</f>
        <v>4.138092264647812</v>
      </c>
      <c r="F49" s="8">
        <f>'[2]Ведомость'!G54/1000</f>
        <v>0.26880000000000004</v>
      </c>
      <c r="G49" s="8">
        <f>'[2]Ведомость'!H54/1000</f>
        <v>0.24359999999999998</v>
      </c>
    </row>
    <row r="50" spans="1:7" ht="15" hidden="1">
      <c r="A50" s="32">
        <f>'Нагрузка ежечасно'!A50</f>
        <v>40163.9375</v>
      </c>
      <c r="B50" s="8">
        <f>C50/(Напряжение!B56*SQRT(3))*1000</f>
        <v>23.628125059013293</v>
      </c>
      <c r="C50" s="8">
        <f>'[2]Ведомость'!C55/1000</f>
        <v>1.554</v>
      </c>
      <c r="D50" s="8">
        <f>'[2]Ведомость'!D55/1000</f>
        <v>0</v>
      </c>
      <c r="E50" s="8">
        <f>F50/(Напряжение!D56*SQRT(3))*1000</f>
        <v>3.8890529733152635</v>
      </c>
      <c r="F50" s="8">
        <f>'[2]Ведомость'!G55/1000</f>
        <v>0.252</v>
      </c>
      <c r="G50" s="8">
        <f>'[2]Ведомость'!H55/1000</f>
        <v>0.2184</v>
      </c>
    </row>
    <row r="51" spans="1:7" ht="15" hidden="1">
      <c r="A51" s="32">
        <f>'Нагрузка ежечасно'!A51</f>
        <v>40163.958333333336</v>
      </c>
      <c r="B51" s="8">
        <f>C51/(Напряжение!B57*SQRT(3))*1000</f>
        <v>22.59460876951658</v>
      </c>
      <c r="C51" s="8">
        <f>'[2]Ведомость'!C56/1000</f>
        <v>1.4868</v>
      </c>
      <c r="D51" s="8">
        <f>'[2]Ведомость'!D56/1000</f>
        <v>0.008400000000000001</v>
      </c>
      <c r="E51" s="8">
        <f>F51/(Напряжение!D57*SQRT(3))*1000</f>
        <v>4.272279196219681</v>
      </c>
      <c r="F51" s="8">
        <f>'[2]Ведомость'!G56/1000</f>
        <v>0.2772</v>
      </c>
      <c r="G51" s="8">
        <f>'[2]Ведомость'!H56/1000</f>
        <v>0.24359999999999998</v>
      </c>
    </row>
    <row r="52" spans="1:7" ht="15" hidden="1">
      <c r="A52" s="32">
        <f>'Нагрузка ежечасно'!A52</f>
        <v>40163.979166666664</v>
      </c>
      <c r="B52" s="8">
        <f>C52/(Напряжение!B58*SQRT(3))*1000</f>
        <v>24.513640660031605</v>
      </c>
      <c r="C52" s="8">
        <f>'[2]Ведомость'!C57/1000</f>
        <v>1.6128</v>
      </c>
      <c r="D52" s="8">
        <f>'[2]Ведомость'!D57/1000</f>
        <v>0.0252</v>
      </c>
      <c r="E52" s="8">
        <f>F52/(Напряжение!D58*SQRT(3))*1000</f>
        <v>4.012711171814754</v>
      </c>
      <c r="F52" s="8">
        <f>'[2]Ведомость'!G57/1000</f>
        <v>0.26039999999999996</v>
      </c>
      <c r="G52" s="8">
        <f>'[2]Ведомость'!H57/1000</f>
        <v>0.2352</v>
      </c>
    </row>
    <row r="53" spans="1:14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5">
      <c r="A54" s="46" t="s">
        <v>31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ht="15">
      <c r="A55" s="34"/>
      <c r="B55" s="63" t="s">
        <v>9</v>
      </c>
      <c r="C55" s="65"/>
      <c r="D55" s="64"/>
      <c r="E55" s="62" t="s">
        <v>8</v>
      </c>
      <c r="F55" s="62"/>
      <c r="G55" s="62"/>
      <c r="K55" s="13"/>
      <c r="L55" s="13"/>
      <c r="M55" s="13"/>
      <c r="N55" s="2"/>
    </row>
    <row r="56" spans="1:14" ht="15">
      <c r="A56" s="41" t="s">
        <v>35</v>
      </c>
      <c r="B56" s="7" t="s">
        <v>0</v>
      </c>
      <c r="C56" s="7" t="s">
        <v>6</v>
      </c>
      <c r="D56" s="7" t="s">
        <v>7</v>
      </c>
      <c r="E56" s="7" t="s">
        <v>0</v>
      </c>
      <c r="F56" s="7" t="s">
        <v>6</v>
      </c>
      <c r="G56" s="7" t="s">
        <v>7</v>
      </c>
      <c r="K56" s="10"/>
      <c r="L56" s="10"/>
      <c r="M56" s="10"/>
      <c r="N56" s="11"/>
    </row>
    <row r="57" spans="1:14" ht="15" hidden="1">
      <c r="A57" s="32">
        <f>A5</f>
        <v>40164</v>
      </c>
      <c r="B57" s="8">
        <f>C57/(Напряжение!C11*SQRT(3))*1000</f>
        <v>74.4641770573743</v>
      </c>
      <c r="C57" s="8">
        <f>'[2]Ведомость'!E10/1000</f>
        <v>0.84</v>
      </c>
      <c r="D57" s="8">
        <f>'[2]Ведомость'!F10/1000</f>
        <v>0.96</v>
      </c>
      <c r="E57" s="8">
        <f>F57/(Напряжение!E11*SQRT(3))*1000</f>
        <v>127.72078602037945</v>
      </c>
      <c r="F57" s="8">
        <f>'[2]Ведомость'!I10/1000</f>
        <v>1.4256</v>
      </c>
      <c r="G57" s="8">
        <f>'[2]Ведомость'!J10/1000</f>
        <v>1.08</v>
      </c>
      <c r="K57" s="12"/>
      <c r="L57" s="12"/>
      <c r="M57" s="12"/>
      <c r="N57" s="15"/>
    </row>
    <row r="58" spans="1:14" ht="15" hidden="1">
      <c r="A58" s="32">
        <f aca="true" t="shared" si="0" ref="A58:A104">A6</f>
        <v>40163.020833333336</v>
      </c>
      <c r="B58" s="8">
        <f>C58/(Напряжение!C12*SQRT(3))*1000</f>
        <v>73.65865966815329</v>
      </c>
      <c r="C58" s="8">
        <f>'[2]Ведомость'!E11/1000</f>
        <v>0.8352</v>
      </c>
      <c r="D58" s="8">
        <f>'[2]Ведомость'!F11/1000</f>
        <v>0.9552</v>
      </c>
      <c r="E58" s="8">
        <f>F58/(Напряжение!E12*SQRT(3))*1000</f>
        <v>134.4075079260977</v>
      </c>
      <c r="F58" s="8">
        <f>'[2]Ведомость'!I11/1000</f>
        <v>1.5024000000000002</v>
      </c>
      <c r="G58" s="8">
        <f>'[2]Ведомость'!J11/1000</f>
        <v>1.1136</v>
      </c>
      <c r="K58" s="12"/>
      <c r="L58" s="12"/>
      <c r="M58" s="12"/>
      <c r="N58" s="15"/>
    </row>
    <row r="59" spans="1:14" ht="15">
      <c r="A59" s="32">
        <f t="shared" si="0"/>
        <v>40163.041666666664</v>
      </c>
      <c r="B59" s="8">
        <f>C59/(Напряжение!C13*SQRT(3))*1000</f>
        <v>74.63717084835376</v>
      </c>
      <c r="C59" s="8">
        <f>'[2]Ведомость'!E12/1000</f>
        <v>0.8448</v>
      </c>
      <c r="D59" s="8">
        <f>'[2]Ведомость'!F12/1000</f>
        <v>0.9408</v>
      </c>
      <c r="E59" s="8">
        <f>F59/(Напряжение!E13*SQRT(3))*1000</f>
        <v>138.09639214212888</v>
      </c>
      <c r="F59" s="8">
        <f>'[2]Ведомость'!I12/1000</f>
        <v>1.5408</v>
      </c>
      <c r="G59" s="8">
        <f>'[2]Ведомость'!J12/1000</f>
        <v>1.1424</v>
      </c>
      <c r="K59" s="12"/>
      <c r="L59" s="12"/>
      <c r="M59" s="12"/>
      <c r="N59" s="15"/>
    </row>
    <row r="60" spans="1:14" ht="15" hidden="1">
      <c r="A60" s="32">
        <f t="shared" si="0"/>
        <v>40163.0625</v>
      </c>
      <c r="B60" s="8">
        <f>C60/(Напряжение!C14*SQRT(3))*1000</f>
        <v>80.9547146319819</v>
      </c>
      <c r="C60" s="8">
        <f>'[2]Ведомость'!E13/1000</f>
        <v>0.9168</v>
      </c>
      <c r="D60" s="8">
        <f>'[2]Ведомость'!F13/1000</f>
        <v>0.9408</v>
      </c>
      <c r="E60" s="8">
        <f>F60/(Напряжение!E14*SQRT(3))*1000</f>
        <v>150.47559693355817</v>
      </c>
      <c r="F60" s="8">
        <f>'[2]Ведомость'!I13/1000</f>
        <v>1.68</v>
      </c>
      <c r="G60" s="8">
        <f>'[2]Ведомость'!J13/1000</f>
        <v>1.1136</v>
      </c>
      <c r="K60" s="12"/>
      <c r="L60" s="12"/>
      <c r="M60" s="12"/>
      <c r="N60" s="15"/>
    </row>
    <row r="61" spans="1:14" ht="15" hidden="1">
      <c r="A61" s="32">
        <f t="shared" si="0"/>
        <v>40163.083333333336</v>
      </c>
      <c r="B61" s="8">
        <f>C61/(Напряжение!C15*SQRT(3))*1000</f>
        <v>92.53498094649564</v>
      </c>
      <c r="C61" s="8">
        <f>'[2]Ведомость'!E14/1000</f>
        <v>1.0464</v>
      </c>
      <c r="D61" s="8">
        <f>'[2]Ведомость'!F14/1000</f>
        <v>0.9168</v>
      </c>
      <c r="E61" s="8">
        <f>F61/(Напряжение!E15*SQRT(3))*1000</f>
        <v>162.2709904018359</v>
      </c>
      <c r="F61" s="8">
        <f>'[2]Ведомость'!I14/1000</f>
        <v>1.8095999999999999</v>
      </c>
      <c r="G61" s="8">
        <f>'[2]Ведомость'!J14/1000</f>
        <v>1.104</v>
      </c>
      <c r="K61" s="12"/>
      <c r="L61" s="12"/>
      <c r="M61" s="12"/>
      <c r="N61" s="15"/>
    </row>
    <row r="62" spans="1:14" ht="15" hidden="1">
      <c r="A62" s="32">
        <f t="shared" si="0"/>
        <v>40163.104166666664</v>
      </c>
      <c r="B62" s="8">
        <f>C62/(Напряжение!C16*SQRT(3))*1000</f>
        <v>103.71184408933834</v>
      </c>
      <c r="C62" s="8">
        <f>'[2]Ведомость'!E15/1000</f>
        <v>1.1807999999999998</v>
      </c>
      <c r="D62" s="8">
        <f>'[2]Ведомость'!F15/1000</f>
        <v>0.9168</v>
      </c>
      <c r="E62" s="8">
        <f>F62/(Напряжение!E16*SQRT(3))*1000</f>
        <v>173.1999822084177</v>
      </c>
      <c r="F62" s="8">
        <f>'[2]Ведомость'!I15/1000</f>
        <v>1.9392</v>
      </c>
      <c r="G62" s="8">
        <f>'[2]Ведомость'!J15/1000</f>
        <v>1.0896</v>
      </c>
      <c r="K62" s="12"/>
      <c r="L62" s="12"/>
      <c r="M62" s="12"/>
      <c r="N62" s="15"/>
    </row>
    <row r="63" spans="1:14" ht="15" hidden="1">
      <c r="A63" s="32">
        <f t="shared" si="0"/>
        <v>40163.125</v>
      </c>
      <c r="B63" s="8">
        <f>C63/(Напряжение!C17*SQRT(3))*1000</f>
        <v>113.82401073076925</v>
      </c>
      <c r="C63" s="8">
        <f>'[2]Ведомость'!E16/1000</f>
        <v>1.2912000000000001</v>
      </c>
      <c r="D63" s="8">
        <f>'[2]Ведомость'!F16/1000</f>
        <v>0.9168</v>
      </c>
      <c r="E63" s="8">
        <f>F63/(Напряжение!E17*SQRT(3))*1000</f>
        <v>190.6117966091993</v>
      </c>
      <c r="F63" s="8">
        <f>'[2]Ведомость'!I16/1000</f>
        <v>2.1311999999999998</v>
      </c>
      <c r="G63" s="8">
        <f>'[2]Ведомость'!J16/1000</f>
        <v>1.1136</v>
      </c>
      <c r="K63" s="12"/>
      <c r="L63" s="12"/>
      <c r="M63" s="12"/>
      <c r="N63" s="15"/>
    </row>
    <row r="64" spans="1:14" ht="15" hidden="1">
      <c r="A64" s="32">
        <f t="shared" si="0"/>
        <v>40163.145833333336</v>
      </c>
      <c r="B64" s="8">
        <f>C64/(Напряжение!C18*SQRT(3))*1000</f>
        <v>116.7399728135444</v>
      </c>
      <c r="C64" s="8">
        <f>'[2]Ведомость'!E17/1000</f>
        <v>1.3248</v>
      </c>
      <c r="D64" s="8">
        <f>'[2]Ведомость'!F17/1000</f>
        <v>0.9504</v>
      </c>
      <c r="E64" s="8">
        <f>F64/(Напряжение!E18*SQRT(3))*1000</f>
        <v>198.5734161988127</v>
      </c>
      <c r="F64" s="8">
        <f>'[2]Ведомость'!I17/1000</f>
        <v>2.2176</v>
      </c>
      <c r="G64" s="8">
        <f>'[2]Ведомость'!J17/1000</f>
        <v>1.1232</v>
      </c>
      <c r="K64" s="12"/>
      <c r="L64" s="12"/>
      <c r="M64" s="12"/>
      <c r="N64" s="15"/>
    </row>
    <row r="65" spans="1:14" ht="15" hidden="1">
      <c r="A65" s="32">
        <f t="shared" si="0"/>
        <v>40163.166666666664</v>
      </c>
      <c r="B65" s="8">
        <f>C65/(Напряжение!C19*SQRT(3))*1000</f>
        <v>123.97305067054667</v>
      </c>
      <c r="C65" s="8">
        <f>'[2]Ведомость'!E18/1000</f>
        <v>1.4064</v>
      </c>
      <c r="D65" s="8">
        <f>'[2]Ведомость'!F18/1000</f>
        <v>0.9312</v>
      </c>
      <c r="E65" s="8">
        <f>F65/(Напряжение!E19*SQRT(3))*1000</f>
        <v>210.63944116066634</v>
      </c>
      <c r="F65" s="8">
        <f>'[2]Ведомость'!I18/1000</f>
        <v>2.352</v>
      </c>
      <c r="G65" s="8">
        <f>'[2]Ведомость'!J18/1000</f>
        <v>1.1472</v>
      </c>
      <c r="K65" s="12"/>
      <c r="L65" s="12"/>
      <c r="M65" s="12"/>
      <c r="N65" s="15"/>
    </row>
    <row r="66" spans="1:14" ht="15" hidden="1">
      <c r="A66" s="32">
        <f t="shared" si="0"/>
        <v>40163.1875</v>
      </c>
      <c r="B66" s="8">
        <f>C66/(Напряжение!C20*SQRT(3))*1000</f>
        <v>127.39024230244814</v>
      </c>
      <c r="C66" s="8">
        <f>'[2]Ведомость'!E19/1000</f>
        <v>1.4447999999999999</v>
      </c>
      <c r="D66" s="8">
        <f>'[2]Ведомость'!F19/1000</f>
        <v>0.936</v>
      </c>
      <c r="E66" s="8">
        <f>F66/(Напряжение!E20*SQRT(3))*1000</f>
        <v>217.41895358697326</v>
      </c>
      <c r="F66" s="8">
        <f>'[2]Ведомость'!I19/1000</f>
        <v>2.424</v>
      </c>
      <c r="G66" s="8">
        <f>'[2]Ведомость'!J19/1000</f>
        <v>1.1807999999999998</v>
      </c>
      <c r="K66" s="12"/>
      <c r="L66" s="12"/>
      <c r="M66" s="12"/>
      <c r="N66" s="15"/>
    </row>
    <row r="67" spans="1:14" ht="15" hidden="1">
      <c r="A67" s="32">
        <f t="shared" si="0"/>
        <v>40163.208333333336</v>
      </c>
      <c r="B67" s="8">
        <f>C67/(Напряжение!C21*SQRT(3))*1000</f>
        <v>129.91087289793677</v>
      </c>
      <c r="C67" s="8">
        <f>'[2]Ведомость'!E20/1000</f>
        <v>1.4687999999999999</v>
      </c>
      <c r="D67" s="8">
        <f>'[2]Ведомость'!F20/1000</f>
        <v>0.96</v>
      </c>
      <c r="E67" s="8">
        <f>F67/(Напряжение!E21*SQRT(3))*1000</f>
        <v>219.3269485061045</v>
      </c>
      <c r="F67" s="8">
        <f>'[2]Ведомость'!I20/1000</f>
        <v>2.4432</v>
      </c>
      <c r="G67" s="8">
        <f>'[2]Ведомость'!J20/1000</f>
        <v>1.2</v>
      </c>
      <c r="K67" s="12"/>
      <c r="L67" s="12"/>
      <c r="M67" s="12"/>
      <c r="N67" s="15"/>
    </row>
    <row r="68" spans="1:14" ht="15" hidden="1">
      <c r="A68" s="32">
        <f t="shared" si="0"/>
        <v>40163.229166666664</v>
      </c>
      <c r="B68" s="8">
        <f>C68/(Напряжение!C22*SQRT(3))*1000</f>
        <v>132.73098173890926</v>
      </c>
      <c r="C68" s="8">
        <f>'[2]Ведомость'!E21/1000</f>
        <v>1.4928</v>
      </c>
      <c r="D68" s="8">
        <f>'[2]Ведомость'!F21/1000</f>
        <v>0.96</v>
      </c>
      <c r="E68" s="8">
        <f>F68/(Напряжение!E22*SQRT(3))*1000</f>
        <v>222.07670341391628</v>
      </c>
      <c r="F68" s="8">
        <f>'[2]Ведомость'!I21/1000</f>
        <v>2.4671999999999996</v>
      </c>
      <c r="G68" s="8">
        <f>'[2]Ведомость'!J21/1000</f>
        <v>1.2</v>
      </c>
      <c r="K68" s="12"/>
      <c r="L68" s="12"/>
      <c r="M68" s="12"/>
      <c r="N68" s="15"/>
    </row>
    <row r="69" spans="1:14" ht="15" hidden="1">
      <c r="A69" s="32">
        <f t="shared" si="0"/>
        <v>40163.25</v>
      </c>
      <c r="B69" s="8">
        <f>C69/(Напряжение!C23*SQRT(3))*1000</f>
        <v>134.47946840052686</v>
      </c>
      <c r="C69" s="8">
        <f>'[2]Ведомость'!E22/1000</f>
        <v>1.512</v>
      </c>
      <c r="D69" s="8">
        <f>'[2]Ведомость'!F22/1000</f>
        <v>0.9648</v>
      </c>
      <c r="E69" s="8">
        <f>F69/(Напряжение!E23*SQRT(3))*1000</f>
        <v>222.33729553731743</v>
      </c>
      <c r="F69" s="8">
        <f>'[2]Ведомость'!I22/1000</f>
        <v>2.4624</v>
      </c>
      <c r="G69" s="8">
        <f>'[2]Ведомость'!J22/1000</f>
        <v>1.2096</v>
      </c>
      <c r="K69" s="12"/>
      <c r="L69" s="12"/>
      <c r="M69" s="12"/>
      <c r="N69" s="15"/>
    </row>
    <row r="70" spans="1:14" ht="15" hidden="1">
      <c r="A70" s="32">
        <f t="shared" si="0"/>
        <v>40163.270833333336</v>
      </c>
      <c r="B70" s="8">
        <f>C70/(Напряжение!C24*SQRT(3))*1000</f>
        <v>153.6258910835106</v>
      </c>
      <c r="C70" s="8">
        <f>'[2]Ведомость'!E23/1000</f>
        <v>1.728</v>
      </c>
      <c r="D70" s="8">
        <f>'[2]Ведомость'!F23/1000</f>
        <v>1.1424</v>
      </c>
      <c r="E70" s="8">
        <f>F70/(Напряжение!E24*SQRT(3))*1000</f>
        <v>227.1799821485959</v>
      </c>
      <c r="F70" s="8">
        <f>'[2]Ведомость'!I23/1000</f>
        <v>2.5151999999999997</v>
      </c>
      <c r="G70" s="8">
        <f>'[2]Ведомость'!J23/1000</f>
        <v>1.2144000000000001</v>
      </c>
      <c r="K70" s="12"/>
      <c r="L70" s="12"/>
      <c r="M70" s="12"/>
      <c r="N70" s="15"/>
    </row>
    <row r="71" spans="1:14" ht="15">
      <c r="A71" s="32">
        <f t="shared" si="0"/>
        <v>40163.291666666664</v>
      </c>
      <c r="B71" s="8">
        <f>C71/(Напряжение!C25*SQRT(3))*1000</f>
        <v>147.62031769033393</v>
      </c>
      <c r="C71" s="8">
        <f>'[2]Ведомость'!E24/1000</f>
        <v>1.656</v>
      </c>
      <c r="D71" s="8">
        <f>'[2]Ведомость'!F24/1000</f>
        <v>1.0896</v>
      </c>
      <c r="E71" s="8">
        <f>F71/(Напряжение!E25*SQRT(3))*1000</f>
        <v>231.97679580421746</v>
      </c>
      <c r="F71" s="8">
        <f>'[2]Ведомость'!I24/1000</f>
        <v>2.5631999999999997</v>
      </c>
      <c r="G71" s="8">
        <f>'[2]Ведомость'!J24/1000</f>
        <v>1.2575999999999998</v>
      </c>
      <c r="K71" s="12"/>
      <c r="L71" s="12"/>
      <c r="M71" s="12"/>
      <c r="N71" s="15"/>
    </row>
    <row r="72" spans="1:14" ht="15" hidden="1">
      <c r="A72" s="32">
        <f t="shared" si="0"/>
        <v>40163.3125</v>
      </c>
      <c r="B72" s="8">
        <f>C72/(Напряжение!C26*SQRT(3))*1000</f>
        <v>142.99015457679425</v>
      </c>
      <c r="C72" s="8">
        <f>'[2]Ведомость'!E25/1000</f>
        <v>1.5984</v>
      </c>
      <c r="D72" s="8">
        <f>'[2]Ведомость'!F25/1000</f>
        <v>1.0704</v>
      </c>
      <c r="E72" s="8">
        <f>F72/(Напряжение!E26*SQRT(3))*1000</f>
        <v>225.5221730817373</v>
      </c>
      <c r="F72" s="8">
        <f>'[2]Ведомость'!I25/1000</f>
        <v>2.4864</v>
      </c>
      <c r="G72" s="8">
        <f>'[2]Ведомость'!J25/1000</f>
        <v>1.2192</v>
      </c>
      <c r="K72" s="12"/>
      <c r="L72" s="12"/>
      <c r="M72" s="12"/>
      <c r="N72" s="15"/>
    </row>
    <row r="73" spans="1:14" ht="15" hidden="1">
      <c r="A73" s="32">
        <f t="shared" si="0"/>
        <v>40163.333333333336</v>
      </c>
      <c r="B73" s="8">
        <f>C73/(Напряжение!C27*SQRT(3))*1000</f>
        <v>133.9079198264005</v>
      </c>
      <c r="C73" s="8">
        <f>'[2]Ведомость'!E26/1000</f>
        <v>1.4928</v>
      </c>
      <c r="D73" s="8">
        <f>'[2]Ведомость'!F26/1000</f>
        <v>0.9792000000000001</v>
      </c>
      <c r="E73" s="8">
        <f>F73/(Напряжение!E27*SQRT(3))*1000</f>
        <v>230.0532316403952</v>
      </c>
      <c r="F73" s="8">
        <f>'[2]Ведомость'!I26/1000</f>
        <v>2.5296</v>
      </c>
      <c r="G73" s="8">
        <f>'[2]Ведомость'!J26/1000</f>
        <v>1.2192</v>
      </c>
      <c r="K73" s="12"/>
      <c r="L73" s="12"/>
      <c r="M73" s="12"/>
      <c r="N73" s="15"/>
    </row>
    <row r="74" spans="1:14" ht="15" hidden="1">
      <c r="A74" s="32">
        <f t="shared" si="0"/>
        <v>40163.354166666664</v>
      </c>
      <c r="B74" s="8">
        <f>C74/(Напряжение!C28*SQRT(3))*1000</f>
        <v>134.89791207231264</v>
      </c>
      <c r="C74" s="8">
        <f>'[2]Ведомость'!E27/1000</f>
        <v>1.5024000000000002</v>
      </c>
      <c r="D74" s="8">
        <f>'[2]Ведомость'!F27/1000</f>
        <v>1.0032</v>
      </c>
      <c r="E74" s="8">
        <f>F74/(Напряжение!E28*SQRT(3))*1000</f>
        <v>230.5188344200788</v>
      </c>
      <c r="F74" s="8">
        <f>'[2]Ведомость'!I27/1000</f>
        <v>2.5391999999999997</v>
      </c>
      <c r="G74" s="8">
        <f>'[2]Ведомость'!J27/1000</f>
        <v>1.2432</v>
      </c>
      <c r="K74" s="12"/>
      <c r="L74" s="12"/>
      <c r="M74" s="12"/>
      <c r="N74" s="15"/>
    </row>
    <row r="75" spans="1:14" ht="15" hidden="1">
      <c r="A75" s="32">
        <f t="shared" si="0"/>
        <v>40163.375</v>
      </c>
      <c r="B75" s="8">
        <f>C75/(Напряжение!C29*SQRT(3))*1000</f>
        <v>129.22880907397345</v>
      </c>
      <c r="C75" s="8">
        <f>'[2]Ведомость'!E28/1000</f>
        <v>1.4496</v>
      </c>
      <c r="D75" s="8">
        <f>'[2]Ведомость'!F28/1000</f>
        <v>1.032</v>
      </c>
      <c r="E75" s="8">
        <f>F75/(Напряжение!E29*SQRT(3))*1000</f>
        <v>217.46736429608734</v>
      </c>
      <c r="F75" s="8">
        <f>'[2]Ведомость'!I28/1000</f>
        <v>2.4048000000000003</v>
      </c>
      <c r="G75" s="8">
        <f>'[2]Ведомость'!J28/1000</f>
        <v>1.1952</v>
      </c>
      <c r="K75" s="12"/>
      <c r="L75" s="12"/>
      <c r="M75" s="12"/>
      <c r="N75" s="15"/>
    </row>
    <row r="76" spans="1:14" ht="15" hidden="1">
      <c r="A76" s="32">
        <f t="shared" si="0"/>
        <v>40163.395833333336</v>
      </c>
      <c r="B76" s="8">
        <f>C76/(Напряжение!C30*SQRT(3))*1000</f>
        <v>142.49308865857404</v>
      </c>
      <c r="C76" s="8">
        <f>'[2]Ведомость'!E29/1000</f>
        <v>1.6032</v>
      </c>
      <c r="D76" s="8">
        <f>'[2]Ведомость'!F29/1000</f>
        <v>1.1712</v>
      </c>
      <c r="E76" s="8">
        <f>F76/(Напряжение!E30*SQRT(3))*1000</f>
        <v>211.26657456591212</v>
      </c>
      <c r="F76" s="8">
        <f>'[2]Ведомость'!I29/1000</f>
        <v>2.3376</v>
      </c>
      <c r="G76" s="8">
        <f>'[2]Ведомость'!J29/1000</f>
        <v>1.2192</v>
      </c>
      <c r="K76" s="12"/>
      <c r="L76" s="12"/>
      <c r="M76" s="12"/>
      <c r="N76" s="15"/>
    </row>
    <row r="77" spans="1:14" ht="15">
      <c r="A77" s="32">
        <f t="shared" si="0"/>
        <v>40163.416666666664</v>
      </c>
      <c r="B77" s="8">
        <f>C77/(Напряжение!C31*SQRT(3))*1000</f>
        <v>139.00289304226368</v>
      </c>
      <c r="C77" s="8">
        <f>'[2]Ведомость'!E30/1000</f>
        <v>1.56</v>
      </c>
      <c r="D77" s="8">
        <f>'[2]Ведомость'!F30/1000</f>
        <v>1.1712</v>
      </c>
      <c r="E77" s="8">
        <f>F77/(Напряжение!E31*SQRT(3))*1000</f>
        <v>209.83961714769094</v>
      </c>
      <c r="F77" s="8">
        <f>'[2]Ведомость'!I30/1000</f>
        <v>2.3184</v>
      </c>
      <c r="G77" s="8">
        <f>'[2]Ведомость'!J30/1000</f>
        <v>1.224</v>
      </c>
      <c r="K77" s="12"/>
      <c r="L77" s="12"/>
      <c r="M77" s="12"/>
      <c r="N77" s="15"/>
    </row>
    <row r="78" spans="1:14" ht="15" hidden="1">
      <c r="A78" s="32">
        <f t="shared" si="0"/>
        <v>40163.4375</v>
      </c>
      <c r="B78" s="8">
        <f>C78/(Напряжение!C32*SQRT(3))*1000</f>
        <v>135.32020142662577</v>
      </c>
      <c r="C78" s="8">
        <f>'[2]Ведомость'!E31/1000</f>
        <v>1.512</v>
      </c>
      <c r="D78" s="8">
        <f>'[2]Ведомость'!F31/1000</f>
        <v>1.1136</v>
      </c>
      <c r="E78" s="8">
        <f>F78/(Напряжение!E32*SQRT(3))*1000</f>
        <v>209.0108723754576</v>
      </c>
      <c r="F78" s="8">
        <f>'[2]Ведомость'!I31/1000</f>
        <v>2.304</v>
      </c>
      <c r="G78" s="8">
        <f>'[2]Ведомость'!J31/1000</f>
        <v>1.2815999999999999</v>
      </c>
      <c r="K78" s="12"/>
      <c r="L78" s="12"/>
      <c r="M78" s="12"/>
      <c r="N78" s="15"/>
    </row>
    <row r="79" spans="1:14" ht="15" hidden="1">
      <c r="A79" s="32">
        <f t="shared" si="0"/>
        <v>40163.458333333336</v>
      </c>
      <c r="B79" s="8">
        <f>C79/(Напряжение!C33*SQRT(3))*1000</f>
        <v>135.9575086322653</v>
      </c>
      <c r="C79" s="8">
        <f>'[2]Ведомость'!E32/1000</f>
        <v>1.5215999999999998</v>
      </c>
      <c r="D79" s="8">
        <f>'[2]Ведомость'!F32/1000</f>
        <v>1.104</v>
      </c>
      <c r="E79" s="8">
        <f>F79/(Напряжение!E33*SQRT(3))*1000</f>
        <v>197.9199196430627</v>
      </c>
      <c r="F79" s="8">
        <f>'[2]Ведомость'!I32/1000</f>
        <v>2.184</v>
      </c>
      <c r="G79" s="8">
        <f>'[2]Ведомость'!J32/1000</f>
        <v>1.2047999999999999</v>
      </c>
      <c r="K79" s="12"/>
      <c r="L79" s="12"/>
      <c r="M79" s="12"/>
      <c r="N79" s="15"/>
    </row>
    <row r="80" spans="1:14" ht="15" hidden="1">
      <c r="A80" s="32">
        <f t="shared" si="0"/>
        <v>40163.479166666664</v>
      </c>
      <c r="B80" s="8">
        <f>C80/(Напряжение!C34*SQRT(3))*1000</f>
        <v>141.68446369031497</v>
      </c>
      <c r="C80" s="8">
        <f>'[2]Ведомость'!E33/1000</f>
        <v>1.584</v>
      </c>
      <c r="D80" s="8">
        <f>'[2]Ведомость'!F33/1000</f>
        <v>1.1424</v>
      </c>
      <c r="E80" s="8">
        <f>F80/(Напряжение!E34*SQRT(3))*1000</f>
        <v>200.3039394559571</v>
      </c>
      <c r="F80" s="8">
        <f>'[2]Ведомость'!I33/1000</f>
        <v>2.208</v>
      </c>
      <c r="G80" s="8">
        <f>'[2]Ведомость'!J33/1000</f>
        <v>1.1807999999999998</v>
      </c>
      <c r="K80" s="12"/>
      <c r="L80" s="12"/>
      <c r="M80" s="12"/>
      <c r="N80" s="15"/>
    </row>
    <row r="81" spans="1:14" ht="15" hidden="1">
      <c r="A81" s="32">
        <f t="shared" si="0"/>
        <v>40163.5</v>
      </c>
      <c r="B81" s="8">
        <f>C81/(Напряжение!C35*SQRT(3))*1000</f>
        <v>133.06180855142105</v>
      </c>
      <c r="C81" s="8">
        <f>'[2]Ведомость'!E34/1000</f>
        <v>1.488</v>
      </c>
      <c r="D81" s="8">
        <f>'[2]Ведомость'!F34/1000</f>
        <v>1.0512000000000001</v>
      </c>
      <c r="E81" s="8">
        <f>F81/(Напряжение!E35*SQRT(3))*1000</f>
        <v>202.07163345047664</v>
      </c>
      <c r="F81" s="8">
        <f>'[2]Ведомость'!I34/1000</f>
        <v>2.2272</v>
      </c>
      <c r="G81" s="8">
        <f>'[2]Ведомость'!J34/1000</f>
        <v>1.2</v>
      </c>
      <c r="K81" s="12"/>
      <c r="L81" s="12"/>
      <c r="M81" s="12"/>
      <c r="N81" s="15"/>
    </row>
    <row r="82" spans="1:14" ht="15" hidden="1">
      <c r="A82" s="32">
        <f t="shared" si="0"/>
        <v>40163.520833333336</v>
      </c>
      <c r="B82" s="8">
        <f>C82/(Напряжение!C36*SQRT(3))*1000</f>
        <v>142.5632090978368</v>
      </c>
      <c r="C82" s="8">
        <f>'[2]Ведомость'!E35/1000</f>
        <v>1.584</v>
      </c>
      <c r="D82" s="8">
        <f>'[2]Ведомость'!F35/1000</f>
        <v>1.104</v>
      </c>
      <c r="E82" s="8">
        <f>F82/(Напряжение!E36*SQRT(3))*1000</f>
        <v>205.80720417871476</v>
      </c>
      <c r="F82" s="8">
        <f>'[2]Ведомость'!I35/1000</f>
        <v>2.2656</v>
      </c>
      <c r="G82" s="8">
        <f>'[2]Ведомость'!J35/1000</f>
        <v>1.2288</v>
      </c>
      <c r="K82" s="12"/>
      <c r="L82" s="12"/>
      <c r="M82" s="12"/>
      <c r="N82" s="15"/>
    </row>
    <row r="83" spans="1:14" ht="15" hidden="1">
      <c r="A83" s="32">
        <f t="shared" si="0"/>
        <v>40163.541666666664</v>
      </c>
      <c r="B83" s="8">
        <f>C83/(Напряжение!C37*SQRT(3))*1000</f>
        <v>146.2139825051509</v>
      </c>
      <c r="C83" s="8">
        <f>'[2]Ведомость'!E36/1000</f>
        <v>1.6224</v>
      </c>
      <c r="D83" s="8">
        <f>'[2]Ведомость'!F36/1000</f>
        <v>1.0992</v>
      </c>
      <c r="E83" s="8">
        <f>F83/(Напряжение!E37*SQRT(3))*1000</f>
        <v>204.0676355579498</v>
      </c>
      <c r="F83" s="8">
        <f>'[2]Ведомость'!I36/1000</f>
        <v>2.2464</v>
      </c>
      <c r="G83" s="8">
        <f>'[2]Ведомость'!J36/1000</f>
        <v>1.2192</v>
      </c>
      <c r="K83" s="12"/>
      <c r="L83" s="12"/>
      <c r="M83" s="12"/>
      <c r="N83" s="15"/>
    </row>
    <row r="84" spans="1:14" ht="15" hidden="1">
      <c r="A84" s="32">
        <f t="shared" si="0"/>
        <v>40163.5625</v>
      </c>
      <c r="B84" s="8">
        <f>C84/(Напряжение!C38*SQRT(3))*1000</f>
        <v>153.25848311337057</v>
      </c>
      <c r="C84" s="8">
        <f>'[2]Ведомость'!E37/1000</f>
        <v>1.704</v>
      </c>
      <c r="D84" s="8">
        <f>'[2]Ведомость'!F37/1000</f>
        <v>1.128</v>
      </c>
      <c r="E84" s="8">
        <f>F84/(Напряжение!E38*SQRT(3))*1000</f>
        <v>203.8810922341398</v>
      </c>
      <c r="F84" s="8">
        <f>'[2]Ведомость'!I37/1000</f>
        <v>2.2464</v>
      </c>
      <c r="G84" s="8">
        <f>'[2]Ведомость'!J37/1000</f>
        <v>1.1952</v>
      </c>
      <c r="K84" s="12"/>
      <c r="L84" s="12"/>
      <c r="M84" s="12"/>
      <c r="N84" s="15"/>
    </row>
    <row r="85" spans="1:14" ht="15" hidden="1">
      <c r="A85" s="32">
        <f t="shared" si="0"/>
        <v>40163.583333333336</v>
      </c>
      <c r="B85" s="8">
        <f>C85/(Напряжение!C39*SQRT(3))*1000</f>
        <v>152.88384184534698</v>
      </c>
      <c r="C85" s="8">
        <f>'[2]Ведомость'!E38/1000</f>
        <v>1.6944000000000001</v>
      </c>
      <c r="D85" s="8">
        <f>'[2]Ведомость'!F38/1000</f>
        <v>1.128</v>
      </c>
      <c r="E85" s="8">
        <f>F85/(Напряжение!E39*SQRT(3))*1000</f>
        <v>203.65821430077028</v>
      </c>
      <c r="F85" s="8">
        <f>'[2]Ведомость'!I38/1000</f>
        <v>2.2464</v>
      </c>
      <c r="G85" s="8">
        <f>'[2]Ведомость'!J38/1000</f>
        <v>1.176</v>
      </c>
      <c r="K85" s="12"/>
      <c r="L85" s="12"/>
      <c r="M85" s="12"/>
      <c r="N85" s="15"/>
    </row>
    <row r="86" spans="1:14" ht="15" hidden="1">
      <c r="A86" s="32">
        <f t="shared" si="0"/>
        <v>40163.604166666664</v>
      </c>
      <c r="B86" s="8">
        <f>C86/(Напряжение!C40*SQRT(3))*1000</f>
        <v>158.31348557308888</v>
      </c>
      <c r="C86" s="8">
        <f>'[2]Ведомость'!E39/1000</f>
        <v>1.7568</v>
      </c>
      <c r="D86" s="8">
        <f>'[2]Ведомость'!F39/1000</f>
        <v>1.152</v>
      </c>
      <c r="E86" s="8">
        <f>F86/(Напряжение!E40*SQRT(3))*1000</f>
        <v>204.38948155194672</v>
      </c>
      <c r="F86" s="8">
        <f>'[2]Ведомость'!I39/1000</f>
        <v>2.256</v>
      </c>
      <c r="G86" s="8">
        <f>'[2]Ведомость'!J39/1000</f>
        <v>1.1807999999999998</v>
      </c>
      <c r="K86" s="12"/>
      <c r="L86" s="12"/>
      <c r="M86" s="12"/>
      <c r="N86" s="15"/>
    </row>
    <row r="87" spans="1:14" ht="15" hidden="1">
      <c r="A87" s="32">
        <f t="shared" si="0"/>
        <v>40163.625</v>
      </c>
      <c r="B87" s="8">
        <f>C87/(Напряжение!C41*SQRT(3))*1000</f>
        <v>154.0922412081607</v>
      </c>
      <c r="C87" s="8">
        <f>'[2]Ведомость'!E40/1000</f>
        <v>1.7184000000000001</v>
      </c>
      <c r="D87" s="8">
        <f>'[2]Ведомость'!F40/1000</f>
        <v>1.1472</v>
      </c>
      <c r="E87" s="8">
        <f>F87/(Напряжение!E41*SQRT(3))*1000</f>
        <v>209.19939542962848</v>
      </c>
      <c r="F87" s="8">
        <f>'[2]Ведомость'!I40/1000</f>
        <v>2.3184</v>
      </c>
      <c r="G87" s="8">
        <f>'[2]Ведомость'!J40/1000</f>
        <v>1.2624000000000002</v>
      </c>
      <c r="K87" s="12"/>
      <c r="L87" s="12"/>
      <c r="M87" s="12"/>
      <c r="N87" s="15"/>
    </row>
    <row r="88" spans="1:14" ht="15" hidden="1">
      <c r="A88" s="32">
        <f t="shared" si="0"/>
        <v>40163.645833333336</v>
      </c>
      <c r="B88" s="8">
        <f>C88/(Напряжение!C42*SQRT(3))*1000</f>
        <v>142.79065774917984</v>
      </c>
      <c r="C88" s="8">
        <f>'[2]Ведомость'!E41/1000</f>
        <v>1.5936</v>
      </c>
      <c r="D88" s="8">
        <f>'[2]Ведомость'!F41/1000</f>
        <v>1.0368</v>
      </c>
      <c r="E88" s="8">
        <f>F88/(Напряжение!E42*SQRT(3))*1000</f>
        <v>210.96624594103432</v>
      </c>
      <c r="F88" s="8">
        <f>'[2]Ведомость'!I41/1000</f>
        <v>2.3424</v>
      </c>
      <c r="G88" s="8">
        <f>'[2]Ведомость'!J41/1000</f>
        <v>1.2624000000000002</v>
      </c>
      <c r="K88" s="12"/>
      <c r="L88" s="12"/>
      <c r="M88" s="12"/>
      <c r="N88" s="15"/>
    </row>
    <row r="89" spans="1:14" ht="15" hidden="1">
      <c r="A89" s="32">
        <f t="shared" si="0"/>
        <v>40163.666666666664</v>
      </c>
      <c r="B89" s="8">
        <f>C89/(Напряжение!C43*SQRT(3))*1000</f>
        <v>146.19735047760042</v>
      </c>
      <c r="C89" s="8">
        <f>'[2]Ведомость'!E42/1000</f>
        <v>1.632</v>
      </c>
      <c r="D89" s="8">
        <f>'[2]Ведомость'!F42/1000</f>
        <v>1.0272000000000001</v>
      </c>
      <c r="E89" s="8">
        <f>F89/(Напряжение!E43*SQRT(3))*1000</f>
        <v>199.58682215766532</v>
      </c>
      <c r="F89" s="8">
        <f>'[2]Ведомость'!I42/1000</f>
        <v>2.2176</v>
      </c>
      <c r="G89" s="8">
        <f>'[2]Ведомость'!J42/1000</f>
        <v>1.1904000000000001</v>
      </c>
      <c r="K89" s="12"/>
      <c r="L89" s="12"/>
      <c r="M89" s="12"/>
      <c r="N89" s="15"/>
    </row>
    <row r="90" spans="1:14" ht="15" hidden="1">
      <c r="A90" s="32">
        <f t="shared" si="0"/>
        <v>40163.6875</v>
      </c>
      <c r="B90" s="8">
        <f>C90/(Напряжение!C44*SQRT(3))*1000</f>
        <v>146.41509771517133</v>
      </c>
      <c r="C90" s="8">
        <f>'[2]Ведомость'!E43/1000</f>
        <v>1.6368</v>
      </c>
      <c r="D90" s="8">
        <f>'[2]Ведомость'!F43/1000</f>
        <v>1.0176</v>
      </c>
      <c r="E90" s="8">
        <f>F90/(Напряжение!E44*SQRT(3))*1000</f>
        <v>206.30527696060824</v>
      </c>
      <c r="F90" s="8">
        <f>'[2]Ведомость'!I43/1000</f>
        <v>2.2944</v>
      </c>
      <c r="G90" s="8">
        <f>'[2]Ведомость'!J43/1000</f>
        <v>1.1856</v>
      </c>
      <c r="K90" s="12"/>
      <c r="L90" s="12"/>
      <c r="M90" s="12"/>
      <c r="N90" s="15"/>
    </row>
    <row r="91" spans="1:14" ht="15" hidden="1">
      <c r="A91" s="32">
        <f t="shared" si="0"/>
        <v>40163.708333333336</v>
      </c>
      <c r="B91" s="8">
        <f>C91/(Напряжение!C45*SQRT(3))*1000</f>
        <v>148.8876467679912</v>
      </c>
      <c r="C91" s="8">
        <f>'[2]Ведомость'!E44/1000</f>
        <v>1.6656</v>
      </c>
      <c r="D91" s="8">
        <f>'[2]Ведомость'!F44/1000</f>
        <v>0.9984</v>
      </c>
      <c r="E91" s="8">
        <f>F91/(Напряжение!E45*SQRT(3))*1000</f>
        <v>208.75350382314898</v>
      </c>
      <c r="F91" s="8">
        <f>'[2]Ведомость'!I44/1000</f>
        <v>2.3232</v>
      </c>
      <c r="G91" s="8">
        <f>'[2]Ведомость'!J44/1000</f>
        <v>1.1664</v>
      </c>
      <c r="K91" s="12"/>
      <c r="L91" s="12"/>
      <c r="M91" s="12"/>
      <c r="N91" s="15"/>
    </row>
    <row r="92" spans="1:14" ht="15" hidden="1">
      <c r="A92" s="32">
        <f t="shared" si="0"/>
        <v>40163.729166666664</v>
      </c>
      <c r="B92" s="8">
        <f>C92/(Напряжение!C46*SQRT(3))*1000</f>
        <v>163.66965650616342</v>
      </c>
      <c r="C92" s="8">
        <f>'[2]Ведомость'!E45/1000</f>
        <v>1.8336</v>
      </c>
      <c r="D92" s="8">
        <f>'[2]Ведомость'!F45/1000</f>
        <v>0.9936</v>
      </c>
      <c r="E92" s="8">
        <f>F92/(Напряжение!E46*SQRT(3))*1000</f>
        <v>207.8066162551193</v>
      </c>
      <c r="F92" s="8">
        <f>'[2]Ведомость'!I45/1000</f>
        <v>2.3136</v>
      </c>
      <c r="G92" s="8">
        <f>'[2]Ведомость'!J45/1000</f>
        <v>1.104</v>
      </c>
      <c r="K92" s="12"/>
      <c r="L92" s="12"/>
      <c r="M92" s="12"/>
      <c r="N92" s="15"/>
    </row>
    <row r="93" spans="1:14" ht="15">
      <c r="A93" s="32">
        <f t="shared" si="0"/>
        <v>40163.75</v>
      </c>
      <c r="B93" s="8">
        <f>C93/(Напряжение!C47*SQRT(3))*1000</f>
        <v>164.31860469335913</v>
      </c>
      <c r="C93" s="8">
        <f>'[2]Ведомость'!E46/1000</f>
        <v>1.8384</v>
      </c>
      <c r="D93" s="8">
        <f>'[2]Ведомость'!F46/1000</f>
        <v>0.9552</v>
      </c>
      <c r="E93" s="8">
        <f>F93/(Напряжение!E47*SQRT(3))*1000</f>
        <v>210.6175348287936</v>
      </c>
      <c r="F93" s="8">
        <f>'[2]Ведомость'!I46/1000</f>
        <v>2.3376</v>
      </c>
      <c r="G93" s="8">
        <f>'[2]Ведомость'!J46/1000</f>
        <v>1.0848</v>
      </c>
      <c r="K93" s="12"/>
      <c r="L93" s="12"/>
      <c r="M93" s="12"/>
      <c r="N93" s="15"/>
    </row>
    <row r="94" spans="1:14" ht="15" hidden="1">
      <c r="A94" s="32">
        <f t="shared" si="0"/>
        <v>40163.770833333336</v>
      </c>
      <c r="B94" s="8">
        <f>C94/(Напряжение!C48*SQRT(3))*1000</f>
        <v>165.65816078241022</v>
      </c>
      <c r="C94" s="8">
        <f>'[2]Ведомость'!E47/1000</f>
        <v>1.8576</v>
      </c>
      <c r="D94" s="8">
        <f>'[2]Ведомость'!F47/1000</f>
        <v>0.9552</v>
      </c>
      <c r="E94" s="8">
        <f>F94/(Напряжение!E48*SQRT(3))*1000</f>
        <v>207.36074736449743</v>
      </c>
      <c r="F94" s="8">
        <f>'[2]Ведомость'!I47/1000</f>
        <v>2.2992</v>
      </c>
      <c r="G94" s="8">
        <f>'[2]Ведомость'!J47/1000</f>
        <v>1.0512000000000001</v>
      </c>
      <c r="K94" s="12"/>
      <c r="L94" s="12"/>
      <c r="M94" s="12"/>
      <c r="N94" s="15"/>
    </row>
    <row r="95" spans="1:14" ht="15" hidden="1">
      <c r="A95" s="32">
        <f t="shared" si="0"/>
        <v>40163.791666666664</v>
      </c>
      <c r="B95" s="8">
        <f>C95/(Напряжение!C49*SQRT(3))*1000</f>
        <v>158.9608669254687</v>
      </c>
      <c r="C95" s="8">
        <f>'[2]Ведомость'!E48/1000</f>
        <v>1.7712</v>
      </c>
      <c r="D95" s="8">
        <f>'[2]Ведомость'!F48/1000</f>
        <v>0.936</v>
      </c>
      <c r="E95" s="8">
        <f>F95/(Напряжение!E49*SQRT(3))*1000</f>
        <v>198.38195619371947</v>
      </c>
      <c r="F95" s="8">
        <f>'[2]Ведомость'!I48/1000</f>
        <v>2.1984</v>
      </c>
      <c r="G95" s="8">
        <f>'[2]Ведомость'!J48/1000</f>
        <v>1.032</v>
      </c>
      <c r="K95" s="12"/>
      <c r="L95" s="12"/>
      <c r="M95" s="12"/>
      <c r="N95" s="15"/>
    </row>
    <row r="96" spans="1:14" ht="15" hidden="1">
      <c r="A96" s="32">
        <f t="shared" si="0"/>
        <v>40163.8125</v>
      </c>
      <c r="B96" s="8">
        <f>C96/(Напряжение!C50*SQRT(3))*1000</f>
        <v>145.56154713135496</v>
      </c>
      <c r="C96" s="8">
        <f>'[2]Ведомость'!E49/1000</f>
        <v>1.6176</v>
      </c>
      <c r="D96" s="8">
        <f>'[2]Ведомость'!F49/1000</f>
        <v>0.9312</v>
      </c>
      <c r="E96" s="8">
        <f>F96/(Напряжение!E50*SQRT(3))*1000</f>
        <v>185.98457390186277</v>
      </c>
      <c r="F96" s="8">
        <f>'[2]Ведомость'!I49/1000</f>
        <v>2.0591999999999997</v>
      </c>
      <c r="G96" s="8">
        <f>'[2]Ведомость'!J49/1000</f>
        <v>1.0272000000000001</v>
      </c>
      <c r="K96" s="12"/>
      <c r="L96" s="12"/>
      <c r="M96" s="12"/>
      <c r="N96" s="15"/>
    </row>
    <row r="97" spans="1:14" ht="15" hidden="1">
      <c r="A97" s="32">
        <f t="shared" si="0"/>
        <v>40163.833333333336</v>
      </c>
      <c r="B97" s="8">
        <f>C97/(Напряжение!C51*SQRT(3))*1000</f>
        <v>126.8605677226155</v>
      </c>
      <c r="C97" s="8">
        <f>'[2]Ведомость'!E50/1000</f>
        <v>1.4112</v>
      </c>
      <c r="D97" s="8">
        <f>'[2]Ведомость'!F50/1000</f>
        <v>0.9312</v>
      </c>
      <c r="E97" s="8">
        <f>F97/(Напряжение!E51*SQRT(3))*1000</f>
        <v>166.4178194191502</v>
      </c>
      <c r="F97" s="8">
        <f>'[2]Ведомость'!I50/1000</f>
        <v>1.8432</v>
      </c>
      <c r="G97" s="8">
        <f>'[2]Ведомость'!J50/1000</f>
        <v>1.0128</v>
      </c>
      <c r="K97" s="12"/>
      <c r="L97" s="12"/>
      <c r="M97" s="12"/>
      <c r="N97" s="15"/>
    </row>
    <row r="98" spans="1:14" ht="15" hidden="1">
      <c r="A98" s="32">
        <f t="shared" si="0"/>
        <v>40163.854166666664</v>
      </c>
      <c r="B98" s="8">
        <f>C98/(Напряжение!C52*SQRT(3))*1000</f>
        <v>111.14189411311439</v>
      </c>
      <c r="C98" s="8">
        <f>'[2]Ведомость'!E51/1000</f>
        <v>1.2384000000000002</v>
      </c>
      <c r="D98" s="8">
        <f>'[2]Ведомость'!F51/1000</f>
        <v>0.9456</v>
      </c>
      <c r="E98" s="8">
        <f>F98/(Напряжение!E52*SQRT(3))*1000</f>
        <v>150.67739882315757</v>
      </c>
      <c r="F98" s="8">
        <f>'[2]Ведомость'!I51/1000</f>
        <v>1.6704</v>
      </c>
      <c r="G98" s="8">
        <f>'[2]Ведомость'!J51/1000</f>
        <v>1.0176</v>
      </c>
      <c r="K98" s="12"/>
      <c r="L98" s="12"/>
      <c r="M98" s="12"/>
      <c r="N98" s="15"/>
    </row>
    <row r="99" spans="1:14" ht="15" hidden="1">
      <c r="A99" s="32">
        <f t="shared" si="0"/>
        <v>40163.875</v>
      </c>
      <c r="B99" s="8">
        <f>C99/(Напряжение!C53*SQRT(3))*1000</f>
        <v>95.76256038167607</v>
      </c>
      <c r="C99" s="8">
        <f>'[2]Ведомость'!E52/1000</f>
        <v>1.0704</v>
      </c>
      <c r="D99" s="8">
        <f>'[2]Ведомость'!F52/1000</f>
        <v>0.9504</v>
      </c>
      <c r="E99" s="8">
        <f>F99/(Напряжение!E53*SQRT(3))*1000</f>
        <v>143.03698083936456</v>
      </c>
      <c r="F99" s="8">
        <f>'[2]Ведомость'!I52/1000</f>
        <v>1.5888</v>
      </c>
      <c r="G99" s="8">
        <f>'[2]Ведомость'!J52/1000</f>
        <v>1.0224</v>
      </c>
      <c r="K99" s="12"/>
      <c r="L99" s="12"/>
      <c r="M99" s="12"/>
      <c r="N99" s="15"/>
    </row>
    <row r="100" spans="1:14" ht="15" hidden="1">
      <c r="A100" s="32">
        <f t="shared" si="0"/>
        <v>40163.895833333336</v>
      </c>
      <c r="B100" s="8">
        <f>C100/(Напряжение!C54*SQRT(3))*1000</f>
        <v>87.43758062214626</v>
      </c>
      <c r="C100" s="8">
        <f>'[2]Ведомость'!E53/1000</f>
        <v>0.9792000000000001</v>
      </c>
      <c r="D100" s="8">
        <f>'[2]Ведомость'!F53/1000</f>
        <v>0.9312</v>
      </c>
      <c r="E100" s="8">
        <f>F100/(Напряжение!E54*SQRT(3))*1000</f>
        <v>138.28005210630732</v>
      </c>
      <c r="F100" s="8">
        <f>'[2]Ведомость'!I53/1000</f>
        <v>1.5408</v>
      </c>
      <c r="G100" s="8">
        <f>'[2]Ведомость'!J53/1000</f>
        <v>1.056</v>
      </c>
      <c r="K100" s="12"/>
      <c r="L100" s="12"/>
      <c r="M100" s="12"/>
      <c r="N100" s="15"/>
    </row>
    <row r="101" spans="1:14" ht="15" hidden="1">
      <c r="A101" s="32">
        <f t="shared" si="0"/>
        <v>40163.916666666664</v>
      </c>
      <c r="B101" s="8">
        <f>C101/(Напряжение!C55*SQRT(3))*1000</f>
        <v>84.16521696174783</v>
      </c>
      <c r="C101" s="8">
        <f>'[2]Ведомость'!E54/1000</f>
        <v>0.9456</v>
      </c>
      <c r="D101" s="8">
        <f>'[2]Ведомость'!F54/1000</f>
        <v>0.9264</v>
      </c>
      <c r="E101" s="8">
        <f>F101/(Напряжение!E55*SQRT(3))*1000</f>
        <v>147.0668205301913</v>
      </c>
      <c r="F101" s="8">
        <f>'[2]Ведомость'!I54/1000</f>
        <v>1.6416</v>
      </c>
      <c r="G101" s="8">
        <f>'[2]Ведомость'!J54/1000</f>
        <v>1.128</v>
      </c>
      <c r="K101" s="12"/>
      <c r="L101" s="12"/>
      <c r="M101" s="12"/>
      <c r="N101" s="15"/>
    </row>
    <row r="102" spans="1:14" ht="15" hidden="1">
      <c r="A102" s="32">
        <f t="shared" si="0"/>
        <v>40163.9375</v>
      </c>
      <c r="B102" s="8">
        <f>C102/(Напряжение!C56*SQRT(3))*1000</f>
        <v>79.73229986912926</v>
      </c>
      <c r="C102" s="8">
        <f>'[2]Ведомость'!E55/1000</f>
        <v>0.8976000000000001</v>
      </c>
      <c r="D102" s="8">
        <f>'[2]Ведомость'!F55/1000</f>
        <v>0.9312</v>
      </c>
      <c r="E102" s="8">
        <f>F102/(Напряжение!E56*SQRT(3))*1000</f>
        <v>149.66455839502683</v>
      </c>
      <c r="F102" s="8">
        <f>'[2]Ведомость'!I55/1000</f>
        <v>1.6704</v>
      </c>
      <c r="G102" s="8">
        <f>'[2]Ведомость'!J55/1000</f>
        <v>1.1664</v>
      </c>
      <c r="K102" s="12"/>
      <c r="L102" s="12"/>
      <c r="M102" s="12"/>
      <c r="N102" s="15"/>
    </row>
    <row r="103" spans="1:14" ht="15" hidden="1">
      <c r="A103" s="32">
        <f t="shared" si="0"/>
        <v>40163.958333333336</v>
      </c>
      <c r="B103" s="8">
        <f>C103/(Напряжение!C57*SQRT(3))*1000</f>
        <v>76.52982151236182</v>
      </c>
      <c r="C103" s="8">
        <f>'[2]Ведомость'!E56/1000</f>
        <v>0.8592000000000001</v>
      </c>
      <c r="D103" s="8">
        <f>'[2]Ведомость'!F56/1000</f>
        <v>0.9264</v>
      </c>
      <c r="E103" s="8">
        <f>F103/(Напряжение!E57*SQRT(3))*1000</f>
        <v>143.7173415518999</v>
      </c>
      <c r="F103" s="8">
        <f>'[2]Ведомость'!I56/1000</f>
        <v>1.6032</v>
      </c>
      <c r="G103" s="8">
        <f>'[2]Ведомость'!J56/1000</f>
        <v>1.1472</v>
      </c>
      <c r="K103" s="12"/>
      <c r="L103" s="12"/>
      <c r="M103" s="12"/>
      <c r="N103" s="15"/>
    </row>
    <row r="104" spans="1:14" ht="15" hidden="1">
      <c r="A104" s="32">
        <f t="shared" si="0"/>
        <v>40163.979166666664</v>
      </c>
      <c r="B104" s="8">
        <f>C104/(Напряжение!C58*SQRT(3))*1000</f>
        <v>78.68745196185407</v>
      </c>
      <c r="C104" s="8">
        <f>'[2]Ведомость'!E57/1000</f>
        <v>0.8832000000000001</v>
      </c>
      <c r="D104" s="8">
        <f>'[2]Ведомость'!F57/1000</f>
        <v>0.912</v>
      </c>
      <c r="E104" s="8">
        <f>F104/(Напряжение!E58*SQRT(3))*1000</f>
        <v>141.30239088599583</v>
      </c>
      <c r="F104" s="8">
        <f>'[2]Ведомость'!I57/1000</f>
        <v>1.5744</v>
      </c>
      <c r="G104" s="8">
        <f>'[2]Ведомость'!J57/1000</f>
        <v>1.152</v>
      </c>
      <c r="K104" s="12"/>
      <c r="L104" s="12"/>
      <c r="M104" s="12"/>
      <c r="N104" s="15"/>
    </row>
    <row r="105" spans="1:14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5">
      <c r="A106" s="14" t="s">
        <v>29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3" ht="15">
      <c r="A107" s="34"/>
      <c r="B107" s="63" t="s">
        <v>9</v>
      </c>
      <c r="C107" s="65"/>
      <c r="D107" s="64"/>
      <c r="E107" s="62" t="s">
        <v>8</v>
      </c>
      <c r="F107" s="62"/>
      <c r="G107" s="62"/>
      <c r="K107" s="13"/>
      <c r="L107" s="13"/>
      <c r="M107" s="13"/>
    </row>
    <row r="108" spans="1:14" ht="15">
      <c r="A108" s="41" t="s">
        <v>35</v>
      </c>
      <c r="B108" s="7" t="s">
        <v>0</v>
      </c>
      <c r="C108" s="7" t="s">
        <v>6</v>
      </c>
      <c r="D108" s="7" t="s">
        <v>7</v>
      </c>
      <c r="E108" s="7" t="s">
        <v>0</v>
      </c>
      <c r="F108" s="7" t="s">
        <v>6</v>
      </c>
      <c r="G108" s="7" t="s">
        <v>7</v>
      </c>
      <c r="K108" s="10"/>
      <c r="L108" s="10"/>
      <c r="M108" s="11"/>
      <c r="N108" s="3"/>
    </row>
    <row r="109" spans="1:14" ht="15">
      <c r="A109" s="32">
        <f>A7</f>
        <v>40163.041666666664</v>
      </c>
      <c r="B109" s="24" t="s">
        <v>32</v>
      </c>
      <c r="C109" s="8">
        <f>C7+C59</f>
        <v>2.7348</v>
      </c>
      <c r="D109" s="8">
        <f>D7+D59</f>
        <v>0.9408</v>
      </c>
      <c r="E109" s="24" t="s">
        <v>32</v>
      </c>
      <c r="F109" s="8">
        <f>F7+F59</f>
        <v>1.8012</v>
      </c>
      <c r="G109" s="8">
        <f>G7+G59</f>
        <v>1.3860000000000001</v>
      </c>
      <c r="I109" s="27"/>
      <c r="K109" s="12"/>
      <c r="L109" s="12"/>
      <c r="M109" s="12"/>
      <c r="N109" s="6"/>
    </row>
    <row r="110" spans="1:14" ht="15">
      <c r="A110" s="32">
        <f>A19</f>
        <v>40163.291666666664</v>
      </c>
      <c r="B110" s="24" t="s">
        <v>32</v>
      </c>
      <c r="C110" s="8">
        <f>C19+C71</f>
        <v>2.7564</v>
      </c>
      <c r="D110" s="8">
        <f>D19+D71</f>
        <v>1.0896</v>
      </c>
      <c r="E110" s="8"/>
      <c r="F110" s="8">
        <f>F19+F71</f>
        <v>2.8739999999999997</v>
      </c>
      <c r="G110" s="8">
        <f>G19+G71</f>
        <v>1.6523999999999999</v>
      </c>
      <c r="I110" s="27"/>
      <c r="K110" s="12"/>
      <c r="L110" s="12"/>
      <c r="M110" s="12"/>
      <c r="N110" s="6"/>
    </row>
    <row r="111" spans="1:14" ht="15">
      <c r="A111" s="32">
        <f>A25</f>
        <v>40163.416666666664</v>
      </c>
      <c r="B111" s="24" t="s">
        <v>32</v>
      </c>
      <c r="C111" s="8">
        <f>C25+C77</f>
        <v>3.0636</v>
      </c>
      <c r="D111" s="8">
        <f>D25+D77</f>
        <v>1.1712</v>
      </c>
      <c r="E111" s="24" t="s">
        <v>32</v>
      </c>
      <c r="F111" s="8">
        <f>F25+F77</f>
        <v>2.6124</v>
      </c>
      <c r="G111" s="8">
        <f>G25+G77</f>
        <v>1.6103999999999998</v>
      </c>
      <c r="I111" s="27"/>
      <c r="K111" s="12"/>
      <c r="L111" s="12"/>
      <c r="M111" s="12"/>
      <c r="N111" s="6"/>
    </row>
    <row r="112" spans="1:14" ht="15">
      <c r="A112" s="32">
        <f>A41</f>
        <v>40163.75</v>
      </c>
      <c r="B112" s="24" t="s">
        <v>32</v>
      </c>
      <c r="C112" s="8">
        <f>C41+C93</f>
        <v>3.5772</v>
      </c>
      <c r="D112" s="8">
        <f>D41+D93</f>
        <v>0.9720000000000001</v>
      </c>
      <c r="E112" s="24" t="s">
        <v>32</v>
      </c>
      <c r="F112" s="8">
        <f>F41+F93</f>
        <v>2.5644</v>
      </c>
      <c r="G112" s="8">
        <f>G41+G93</f>
        <v>1.3032</v>
      </c>
      <c r="I112" s="27"/>
      <c r="K112" s="12"/>
      <c r="L112" s="12"/>
      <c r="M112" s="12"/>
      <c r="N112" s="6"/>
    </row>
  </sheetData>
  <mergeCells count="7">
    <mergeCell ref="B107:D107"/>
    <mergeCell ref="E107:G107"/>
    <mergeCell ref="I3:J3"/>
    <mergeCell ref="B55:D55"/>
    <mergeCell ref="E55:G55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05"/>
  <sheetViews>
    <sheetView zoomScale="70" zoomScaleNormal="70" workbookViewId="0" topLeftCell="A108">
      <selection activeCell="A195" sqref="A195:XFD205"/>
    </sheetView>
  </sheetViews>
  <sheetFormatPr defaultColWidth="9.140625" defaultRowHeight="15"/>
  <cols>
    <col min="1" max="1" width="11.140625" style="33" customWidth="1"/>
    <col min="13" max="13" width="10.7109375" style="0" bestFit="1" customWidth="1"/>
    <col min="15" max="15" width="9.140625" style="33" customWidth="1"/>
    <col min="16" max="16" width="10.00390625" style="0" customWidth="1"/>
    <col min="17" max="18" width="9.7109375" style="0" customWidth="1"/>
    <col min="21" max="21" width="10.140625" style="0" customWidth="1"/>
    <col min="22" max="22" width="10.8515625" style="0" customWidth="1"/>
    <col min="23" max="23" width="10.28125" style="0" customWidth="1"/>
    <col min="24" max="24" width="10.7109375" style="0" customWidth="1"/>
  </cols>
  <sheetData>
    <row r="1" spans="1:28" ht="15">
      <c r="A1" s="14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50">
        <f>'Нагрузка ежечасно'!M1</f>
        <v>41444</v>
      </c>
      <c r="N1" s="19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9"/>
    </row>
    <row r="2" spans="1:13" ht="15">
      <c r="A2" s="31"/>
      <c r="B2" s="68" t="str">
        <f>'[2]Ведомость'!$M$7</f>
        <v>Белоярская Яч.  1 (тп6)</v>
      </c>
      <c r="C2" s="69"/>
      <c r="D2" s="70"/>
      <c r="E2" s="68" t="str">
        <f>'[2]Ведомость'!$O$7</f>
        <v>Белоярская Яч.  2 (тп7)</v>
      </c>
      <c r="F2" s="69"/>
      <c r="G2" s="70"/>
      <c r="H2" s="67" t="str">
        <f>'[2]Ведомость'!$Q$7</f>
        <v>Белоярская Яч.  3 (тп8)</v>
      </c>
      <c r="I2" s="60"/>
      <c r="J2" s="60"/>
      <c r="K2" s="67" t="str">
        <f>'[2]Ведомость'!$S$7</f>
        <v>Белоярская Яч.  4</v>
      </c>
      <c r="L2" s="60"/>
      <c r="M2" s="60"/>
    </row>
    <row r="3" spans="1:14" ht="15">
      <c r="A3" s="41" t="s">
        <v>35</v>
      </c>
      <c r="B3" s="30" t="s">
        <v>0</v>
      </c>
      <c r="C3" s="30" t="s">
        <v>1</v>
      </c>
      <c r="D3" s="30" t="s">
        <v>2</v>
      </c>
      <c r="E3" s="30" t="s">
        <v>0</v>
      </c>
      <c r="F3" s="30" t="s">
        <v>1</v>
      </c>
      <c r="G3" s="30" t="s">
        <v>2</v>
      </c>
      <c r="H3" s="30" t="s">
        <v>0</v>
      </c>
      <c r="I3" s="30" t="s">
        <v>1</v>
      </c>
      <c r="J3" s="30" t="s">
        <v>2</v>
      </c>
      <c r="K3" s="30" t="s">
        <v>0</v>
      </c>
      <c r="L3" s="30" t="s">
        <v>1</v>
      </c>
      <c r="M3" s="30" t="s">
        <v>2</v>
      </c>
      <c r="N3" s="43"/>
    </row>
    <row r="4" spans="1:14" ht="15" hidden="1">
      <c r="A4" s="32">
        <f>'Нагрузка ежечасно'!A5</f>
        <v>40164</v>
      </c>
      <c r="B4" s="8">
        <f>C4/(Напряжение!C11*SQRT(3))</f>
        <v>0</v>
      </c>
      <c r="C4" s="8">
        <f>'[2]Ведомость'!M10</f>
        <v>0</v>
      </c>
      <c r="D4" s="8">
        <f>'[2]Ведомость'!N10</f>
        <v>0</v>
      </c>
      <c r="E4" s="8">
        <f>F4/(Напряжение!C11*SQRT(3))</f>
        <v>0</v>
      </c>
      <c r="F4" s="8">
        <f>'[2]Ведомость'!O10</f>
        <v>0</v>
      </c>
      <c r="G4" s="8">
        <f>'[2]Ведомость'!P10</f>
        <v>0</v>
      </c>
      <c r="H4" s="8">
        <f>I4/(Напряжение!C11*SQRT(3))</f>
        <v>0.1702038332739984</v>
      </c>
      <c r="I4" s="8">
        <f>'[2]Ведомость'!Q10</f>
        <v>1.92</v>
      </c>
      <c r="J4" s="8">
        <f>'[2]Ведомость'!R10</f>
        <v>3.84</v>
      </c>
      <c r="K4" s="8">
        <f>L4/(Напряжение!C11*SQRT(3))</f>
        <v>23.105170366945284</v>
      </c>
      <c r="L4" s="8">
        <f>'[2]Ведомость'!S10</f>
        <v>260.64</v>
      </c>
      <c r="M4" s="8">
        <f>'[2]Ведомость'!T10</f>
        <v>341.28</v>
      </c>
      <c r="N4" s="6"/>
    </row>
    <row r="5" spans="1:14" ht="15" hidden="1">
      <c r="A5" s="32">
        <f>'Нагрузка ежечасно'!A6</f>
        <v>40163.020833333336</v>
      </c>
      <c r="B5" s="8">
        <f>C5/(Напряжение!C12*SQRT(3))</f>
        <v>0</v>
      </c>
      <c r="C5" s="8">
        <f>'[2]Ведомость'!M11</f>
        <v>0</v>
      </c>
      <c r="D5" s="8">
        <f>'[2]Ведомость'!N11</f>
        <v>0</v>
      </c>
      <c r="E5" s="8">
        <f>F5/(Напряжение!C12*SQRT(3))</f>
        <v>0</v>
      </c>
      <c r="F5" s="8">
        <f>'[2]Ведомость'!O11</f>
        <v>0</v>
      </c>
      <c r="G5" s="8">
        <f>'[2]Ведомость'!P11</f>
        <v>0</v>
      </c>
      <c r="H5" s="8">
        <f>I5/(Напряжение!C12*SQRT(3))</f>
        <v>0.16933025211069716</v>
      </c>
      <c r="I5" s="8">
        <f>'[2]Ведомость'!Q11</f>
        <v>1.92</v>
      </c>
      <c r="J5" s="8">
        <f>'[2]Ведомость'!R11</f>
        <v>5.76</v>
      </c>
      <c r="K5" s="8">
        <f>L5/(Напряжение!C12*SQRT(3))</f>
        <v>23.49457248035923</v>
      </c>
      <c r="L5" s="8">
        <f>'[2]Ведомость'!S11</f>
        <v>266.4</v>
      </c>
      <c r="M5" s="8">
        <f>'[2]Ведомость'!T11</f>
        <v>344.16</v>
      </c>
      <c r="N5" s="6"/>
    </row>
    <row r="6" spans="1:14" ht="15">
      <c r="A6" s="32">
        <f>'Нагрузка ежечасно'!A7</f>
        <v>40163.041666666664</v>
      </c>
      <c r="B6" s="8">
        <f>C6/(Напряжение!C13*SQRT(3))</f>
        <v>0</v>
      </c>
      <c r="C6" s="8">
        <f>'[2]Ведомость'!M12</f>
        <v>0</v>
      </c>
      <c r="D6" s="8">
        <f>'[2]Ведомость'!N12</f>
        <v>0</v>
      </c>
      <c r="E6" s="8">
        <f>F6/(Напряжение!C13*SQRT(3))</f>
        <v>0</v>
      </c>
      <c r="F6" s="8">
        <f>'[2]Ведомость'!O12</f>
        <v>0</v>
      </c>
      <c r="G6" s="8">
        <f>'[2]Ведомость'!P12</f>
        <v>0</v>
      </c>
      <c r="H6" s="8">
        <f>I6/(Напряжение!C13*SQRT(3))</f>
        <v>0.33925986749251713</v>
      </c>
      <c r="I6" s="8">
        <f>'[2]Ведомость'!Q12</f>
        <v>3.84</v>
      </c>
      <c r="J6" s="8">
        <f>'[2]Ведомость'!R12</f>
        <v>3.84</v>
      </c>
      <c r="K6" s="8">
        <f>L6/(Напряжение!C13*SQRT(3))</f>
        <v>24.172265558841847</v>
      </c>
      <c r="L6" s="8">
        <f>'[2]Ведомость'!S12</f>
        <v>273.6</v>
      </c>
      <c r="M6" s="8">
        <f>'[2]Ведомость'!T12</f>
        <v>336.96</v>
      </c>
      <c r="N6" s="6"/>
    </row>
    <row r="7" spans="1:14" ht="15" hidden="1">
      <c r="A7" s="32">
        <f>'Нагрузка ежечасно'!A8</f>
        <v>40163.0625</v>
      </c>
      <c r="B7" s="8">
        <f>C7/(Напряжение!C14*SQRT(3))</f>
        <v>0</v>
      </c>
      <c r="C7" s="8">
        <f>'[2]Ведомость'!M13</f>
        <v>0</v>
      </c>
      <c r="D7" s="8">
        <f>'[2]Ведомость'!N13</f>
        <v>0</v>
      </c>
      <c r="E7" s="8">
        <f>F7/(Напряжение!C14*SQRT(3))</f>
        <v>0</v>
      </c>
      <c r="F7" s="8">
        <f>'[2]Ведомость'!O13</f>
        <v>0</v>
      </c>
      <c r="G7" s="8">
        <f>'[2]Ведомость'!P13</f>
        <v>0</v>
      </c>
      <c r="H7" s="8">
        <f>I7/(Напряжение!C14*SQRT(3))</f>
        <v>0.1695386693863495</v>
      </c>
      <c r="I7" s="8">
        <f>'[2]Ведомость'!Q13</f>
        <v>1.92</v>
      </c>
      <c r="J7" s="8">
        <f>'[2]Ведомость'!R13</f>
        <v>3.84</v>
      </c>
      <c r="K7" s="8">
        <f>L7/(Напряжение!C14*SQRT(3))</f>
        <v>26.575186426310285</v>
      </c>
      <c r="L7" s="8">
        <f>'[2]Ведомость'!S13</f>
        <v>300.96</v>
      </c>
      <c r="M7" s="8">
        <f>'[2]Ведомость'!T13</f>
        <v>341.28</v>
      </c>
      <c r="N7" s="6"/>
    </row>
    <row r="8" spans="1:13" ht="15" hidden="1">
      <c r="A8" s="32">
        <f>'Нагрузка ежечасно'!A9</f>
        <v>40163.083333333336</v>
      </c>
      <c r="B8" s="8">
        <f>C8/(Напряжение!C15*SQRT(3))</f>
        <v>0</v>
      </c>
      <c r="C8" s="8">
        <f>'[2]Ведомость'!M14</f>
        <v>0</v>
      </c>
      <c r="D8" s="8">
        <f>'[2]Ведомость'!N14</f>
        <v>0</v>
      </c>
      <c r="E8" s="8">
        <f>F8/(Напряжение!C15*SQRT(3))</f>
        <v>0</v>
      </c>
      <c r="F8" s="8">
        <f>'[2]Ведомость'!O14</f>
        <v>0</v>
      </c>
      <c r="G8" s="8">
        <f>'[2]Ведомость'!P14</f>
        <v>0</v>
      </c>
      <c r="H8" s="8">
        <f>I8/(Напряжение!C15*SQRT(3))</f>
        <v>0.1697889558651296</v>
      </c>
      <c r="I8" s="8">
        <f>'[2]Ведомость'!Q14</f>
        <v>1.92</v>
      </c>
      <c r="J8" s="8">
        <f>'[2]Ведомость'!R14</f>
        <v>3.84</v>
      </c>
      <c r="K8" s="8">
        <f>L8/(Напряжение!C15*SQRT(3))</f>
        <v>29.415936603633703</v>
      </c>
      <c r="L8" s="8">
        <f>'[2]Ведомость'!S14</f>
        <v>332.64</v>
      </c>
      <c r="M8" s="8">
        <f>'[2]Ведомость'!T14</f>
        <v>334.08</v>
      </c>
    </row>
    <row r="9" spans="1:13" ht="15" hidden="1">
      <c r="A9" s="32">
        <f>'Нагрузка ежечасно'!A10</f>
        <v>40163.104166666664</v>
      </c>
      <c r="B9" s="8">
        <f>C9/(Напряжение!C16*SQRT(3))</f>
        <v>0</v>
      </c>
      <c r="C9" s="8">
        <f>'[2]Ведомость'!M15</f>
        <v>0</v>
      </c>
      <c r="D9" s="8">
        <f>'[2]Ведомость'!N15</f>
        <v>0</v>
      </c>
      <c r="E9" s="8">
        <f>F9/(Напряжение!C16*SQRT(3))</f>
        <v>0</v>
      </c>
      <c r="F9" s="8">
        <f>'[2]Ведомость'!O15</f>
        <v>0</v>
      </c>
      <c r="G9" s="8">
        <f>'[2]Ведомость'!P15</f>
        <v>0</v>
      </c>
      <c r="H9" s="8">
        <f>I9/(Напряжение!C16*SQRT(3))</f>
        <v>0.16863714486071277</v>
      </c>
      <c r="I9" s="8">
        <f>'[2]Ведомость'!Q15</f>
        <v>1.92</v>
      </c>
      <c r="J9" s="8">
        <f>'[2]Ведомость'!R15</f>
        <v>5.76</v>
      </c>
      <c r="K9" s="8">
        <f>L9/(Напряжение!C16*SQRT(3))</f>
        <v>31.113553226801507</v>
      </c>
      <c r="L9" s="8">
        <f>'[2]Ведомость'!S15</f>
        <v>354.24</v>
      </c>
      <c r="M9" s="8">
        <f>'[2]Ведомость'!T15</f>
        <v>328.32</v>
      </c>
    </row>
    <row r="10" spans="1:13" ht="15" hidden="1">
      <c r="A10" s="32">
        <f>'Нагрузка ежечасно'!A11</f>
        <v>40163.125</v>
      </c>
      <c r="B10" s="8">
        <f>C10/(Напряжение!C17*SQRT(3))</f>
        <v>0</v>
      </c>
      <c r="C10" s="8">
        <f>'[2]Ведомость'!M16</f>
        <v>0</v>
      </c>
      <c r="D10" s="8">
        <f>'[2]Ведомость'!N16</f>
        <v>0</v>
      </c>
      <c r="E10" s="8">
        <f>F10/(Напряжение!C17*SQRT(3))</f>
        <v>0</v>
      </c>
      <c r="F10" s="8">
        <f>'[2]Ведомость'!O16</f>
        <v>0</v>
      </c>
      <c r="G10" s="8">
        <f>'[2]Ведомость'!P16</f>
        <v>0</v>
      </c>
      <c r="H10" s="8">
        <f>I10/(Напряжение!C17*SQRT(3))</f>
        <v>0.16925503454389476</v>
      </c>
      <c r="I10" s="8">
        <f>'[2]Ведомость'!Q16</f>
        <v>1.92</v>
      </c>
      <c r="J10" s="8">
        <f>'[2]Ведомость'!R16</f>
        <v>3.84</v>
      </c>
      <c r="K10" s="8">
        <f>L10/(Напряжение!C17*SQRT(3))</f>
        <v>32.750849184243634</v>
      </c>
      <c r="L10" s="8">
        <f>'[2]Ведомость'!S16</f>
        <v>371.52</v>
      </c>
      <c r="M10" s="8">
        <f>'[2]Ведомость'!T16</f>
        <v>329.76</v>
      </c>
    </row>
    <row r="11" spans="1:13" ht="15" hidden="1">
      <c r="A11" s="32">
        <f>'Нагрузка ежечасно'!A12</f>
        <v>40163.145833333336</v>
      </c>
      <c r="B11" s="8">
        <f>C11/(Напряжение!C18*SQRT(3))</f>
        <v>0</v>
      </c>
      <c r="C11" s="8">
        <f>'[2]Ведомость'!M17</f>
        <v>0</v>
      </c>
      <c r="D11" s="8">
        <f>'[2]Ведомость'!N17</f>
        <v>0</v>
      </c>
      <c r="E11" s="8">
        <f>F11/(Напряжение!C18*SQRT(3))</f>
        <v>0</v>
      </c>
      <c r="F11" s="8">
        <f>'[2]Ведомость'!O17</f>
        <v>0</v>
      </c>
      <c r="G11" s="8">
        <f>'[2]Ведомость'!P17</f>
        <v>0</v>
      </c>
      <c r="H11" s="8">
        <f>I11/(Напряжение!C18*SQRT(3))</f>
        <v>0.16918836639644114</v>
      </c>
      <c r="I11" s="8">
        <f>'[2]Ведомость'!Q17</f>
        <v>1.92</v>
      </c>
      <c r="J11" s="8">
        <f>'[2]Ведомость'!R17</f>
        <v>3.84</v>
      </c>
      <c r="K11" s="8">
        <f>L11/(Напряжение!C18*SQRT(3))</f>
        <v>33.245513996900684</v>
      </c>
      <c r="L11" s="8">
        <f>'[2]Ведомость'!S17</f>
        <v>377.28</v>
      </c>
      <c r="M11" s="8">
        <f>'[2]Ведомость'!T17</f>
        <v>336.96</v>
      </c>
    </row>
    <row r="12" spans="1:13" ht="15" hidden="1">
      <c r="A12" s="32">
        <f>'Нагрузка ежечасно'!A13</f>
        <v>40163.166666666664</v>
      </c>
      <c r="B12" s="8">
        <f>C12/(Напряжение!C19*SQRT(3))</f>
        <v>0</v>
      </c>
      <c r="C12" s="8">
        <f>'[2]Ведомость'!M18</f>
        <v>0</v>
      </c>
      <c r="D12" s="8">
        <f>'[2]Ведомость'!N18</f>
        <v>0</v>
      </c>
      <c r="E12" s="8">
        <f>F12/(Напряжение!C19*SQRT(3))</f>
        <v>0</v>
      </c>
      <c r="F12" s="8">
        <f>'[2]Ведомость'!O18</f>
        <v>0</v>
      </c>
      <c r="G12" s="8">
        <f>'[2]Ведомость'!P18</f>
        <v>0</v>
      </c>
      <c r="H12" s="8">
        <f>I12/(Напряжение!C19*SQRT(3))</f>
        <v>0.1692464855570603</v>
      </c>
      <c r="I12" s="8">
        <f>'[2]Ведомость'!Q18</f>
        <v>1.92</v>
      </c>
      <c r="J12" s="8">
        <f>'[2]Ведомость'!R18</f>
        <v>3.84</v>
      </c>
      <c r="K12" s="8">
        <f>L12/(Напряжение!C19*SQRT(3))</f>
        <v>34.6532179178081</v>
      </c>
      <c r="L12" s="8">
        <f>'[2]Ведомость'!S18</f>
        <v>393.12</v>
      </c>
      <c r="M12" s="8">
        <f>'[2]Ведомость'!T18</f>
        <v>326.88</v>
      </c>
    </row>
    <row r="13" spans="1:13" ht="15" hidden="1">
      <c r="A13" s="32">
        <f>'Нагрузка ежечасно'!A14</f>
        <v>40163.1875</v>
      </c>
      <c r="B13" s="8">
        <f>C13/(Напряжение!C20*SQRT(3))</f>
        <v>0</v>
      </c>
      <c r="C13" s="8">
        <f>'[2]Ведомость'!M19</f>
        <v>0</v>
      </c>
      <c r="D13" s="8">
        <f>'[2]Ведомость'!N19</f>
        <v>0</v>
      </c>
      <c r="E13" s="8">
        <f>F13/(Напряжение!C20*SQRT(3))</f>
        <v>0</v>
      </c>
      <c r="F13" s="8">
        <f>'[2]Ведомость'!O19</f>
        <v>0</v>
      </c>
      <c r="G13" s="8">
        <f>'[2]Ведомость'!P19</f>
        <v>0</v>
      </c>
      <c r="H13" s="8">
        <f>I13/(Напряжение!C20*SQRT(3))</f>
        <v>0.16928935854145932</v>
      </c>
      <c r="I13" s="8">
        <f>'[2]Ведомость'!Q19</f>
        <v>1.92</v>
      </c>
      <c r="J13" s="8">
        <f>'[2]Ведомость'!R19</f>
        <v>5.76</v>
      </c>
      <c r="K13" s="8">
        <f>L13/(Напряжение!C20*SQRT(3))</f>
        <v>37.074369520579594</v>
      </c>
      <c r="L13" s="8">
        <f>'[2]Ведомость'!S19</f>
        <v>420.48</v>
      </c>
      <c r="M13" s="8">
        <f>'[2]Ведомость'!T19</f>
        <v>325.44</v>
      </c>
    </row>
    <row r="14" spans="1:13" ht="15" hidden="1">
      <c r="A14" s="32">
        <f>'Нагрузка ежечасно'!A15</f>
        <v>40163.208333333336</v>
      </c>
      <c r="B14" s="8">
        <f>C14/(Напряжение!C21*SQRT(3))</f>
        <v>0</v>
      </c>
      <c r="C14" s="8">
        <f>'[2]Ведомость'!M20</f>
        <v>0</v>
      </c>
      <c r="D14" s="8">
        <f>'[2]Ведомость'!N20</f>
        <v>0</v>
      </c>
      <c r="E14" s="8">
        <f>F14/(Напряжение!C21*SQRT(3))</f>
        <v>0</v>
      </c>
      <c r="F14" s="8">
        <f>'[2]Ведомость'!O20</f>
        <v>0</v>
      </c>
      <c r="G14" s="8">
        <f>'[2]Ведомость'!P20</f>
        <v>0</v>
      </c>
      <c r="H14" s="8">
        <f>I14/(Напряжение!C21*SQRT(3))</f>
        <v>0.16981813450710687</v>
      </c>
      <c r="I14" s="8">
        <f>'[2]Ведомость'!Q20</f>
        <v>1.92</v>
      </c>
      <c r="J14" s="8">
        <f>'[2]Ведомость'!R20</f>
        <v>3.84</v>
      </c>
      <c r="K14" s="8">
        <f>L14/(Напряжение!C21*SQRT(3))</f>
        <v>39.86480707554334</v>
      </c>
      <c r="L14" s="8">
        <f>'[2]Ведомость'!S20</f>
        <v>450.72</v>
      </c>
      <c r="M14" s="8">
        <f>'[2]Ведомость'!T20</f>
        <v>341.28</v>
      </c>
    </row>
    <row r="15" spans="1:13" ht="15" hidden="1">
      <c r="A15" s="32">
        <f>'Нагрузка ежечасно'!A16</f>
        <v>40163.229166666664</v>
      </c>
      <c r="B15" s="8">
        <f>C15/(Напряжение!C22*SQRT(3))</f>
        <v>0</v>
      </c>
      <c r="C15" s="8">
        <f>'[2]Ведомость'!M21</f>
        <v>0</v>
      </c>
      <c r="D15" s="8">
        <f>'[2]Ведомость'!N21</f>
        <v>0</v>
      </c>
      <c r="E15" s="8">
        <f>F15/(Напряжение!C22*SQRT(3))</f>
        <v>0</v>
      </c>
      <c r="F15" s="8">
        <f>'[2]Ведомость'!O21</f>
        <v>0</v>
      </c>
      <c r="G15" s="8">
        <f>'[2]Ведомость'!P21</f>
        <v>0</v>
      </c>
      <c r="H15" s="8">
        <f>I15/(Напряжение!C22*SQRT(3))</f>
        <v>0</v>
      </c>
      <c r="I15" s="8">
        <f>'[2]Ведомость'!Q21</f>
        <v>0</v>
      </c>
      <c r="J15" s="8">
        <f>'[2]Ведомость'!R21</f>
        <v>3.84</v>
      </c>
      <c r="K15" s="8">
        <f>L15/(Напряжение!C22*SQRT(3))</f>
        <v>40.33143978883256</v>
      </c>
      <c r="L15" s="8">
        <f>'[2]Ведомость'!S21</f>
        <v>453.6</v>
      </c>
      <c r="M15" s="8">
        <f>'[2]Ведомость'!T21</f>
        <v>336.96</v>
      </c>
    </row>
    <row r="16" spans="1:13" ht="15" hidden="1">
      <c r="A16" s="32">
        <f>'Нагрузка ежечасно'!A17</f>
        <v>40163.25</v>
      </c>
      <c r="B16" s="8">
        <f>C16/(Напряжение!C23*SQRT(3))</f>
        <v>0</v>
      </c>
      <c r="C16" s="8">
        <f>'[2]Ведомость'!M22</f>
        <v>0</v>
      </c>
      <c r="D16" s="8">
        <f>'[2]Ведомость'!N22</f>
        <v>0</v>
      </c>
      <c r="E16" s="8">
        <f>F16/(Напряжение!C23*SQRT(3))</f>
        <v>0</v>
      </c>
      <c r="F16" s="8">
        <f>'[2]Ведомость'!O22</f>
        <v>0</v>
      </c>
      <c r="G16" s="8">
        <f>'[2]Ведомость'!P22</f>
        <v>0</v>
      </c>
      <c r="H16" s="8">
        <f>I16/(Напряжение!C23*SQRT(3))</f>
        <v>0.17076757892130395</v>
      </c>
      <c r="I16" s="8">
        <f>'[2]Ведомость'!Q22</f>
        <v>1.92</v>
      </c>
      <c r="J16" s="8">
        <f>'[2]Ведомость'!R22</f>
        <v>3.84</v>
      </c>
      <c r="K16" s="8">
        <f>L16/(Напряжение!C23*SQRT(3))</f>
        <v>41.36844599368588</v>
      </c>
      <c r="L16" s="8">
        <f>'[2]Ведомость'!S22</f>
        <v>465.12</v>
      </c>
      <c r="M16" s="8">
        <f>'[2]Ведомость'!T22</f>
        <v>338.4</v>
      </c>
    </row>
    <row r="17" spans="1:13" ht="15" hidden="1">
      <c r="A17" s="32">
        <f>'Нагрузка ежечасно'!A18</f>
        <v>40163.270833333336</v>
      </c>
      <c r="B17" s="8">
        <f>C17/(Напряжение!C24*SQRT(3))</f>
        <v>0</v>
      </c>
      <c r="C17" s="8">
        <f>'[2]Ведомость'!M23</f>
        <v>0</v>
      </c>
      <c r="D17" s="8">
        <f>'[2]Ведомость'!N23</f>
        <v>0</v>
      </c>
      <c r="E17" s="8">
        <f>F17/(Напряжение!C24*SQRT(3))</f>
        <v>0</v>
      </c>
      <c r="F17" s="8">
        <f>'[2]Ведомость'!O23</f>
        <v>0</v>
      </c>
      <c r="G17" s="8">
        <f>'[2]Ведомость'!P23</f>
        <v>0</v>
      </c>
      <c r="H17" s="8">
        <f>I17/(Напряжение!C24*SQRT(3))</f>
        <v>0.17069543453723401</v>
      </c>
      <c r="I17" s="8">
        <f>'[2]Ведомость'!Q23</f>
        <v>1.92</v>
      </c>
      <c r="J17" s="8">
        <f>'[2]Ведомость'!R23</f>
        <v>3.84</v>
      </c>
      <c r="K17" s="8">
        <f>L17/(Напряжение!C24*SQRT(3))</f>
        <v>55.68938551777259</v>
      </c>
      <c r="L17" s="8">
        <f>'[2]Ведомость'!S23</f>
        <v>626.4</v>
      </c>
      <c r="M17" s="8">
        <f>'[2]Ведомость'!T23</f>
        <v>518.4</v>
      </c>
    </row>
    <row r="18" spans="1:13" ht="15">
      <c r="A18" s="32">
        <f>'Нагрузка ежечасно'!A19</f>
        <v>40163.291666666664</v>
      </c>
      <c r="B18" s="8">
        <f>C18/(Напряжение!C25*SQRT(3))</f>
        <v>0</v>
      </c>
      <c r="C18" s="8">
        <f>'[2]Ведомость'!M24</f>
        <v>0</v>
      </c>
      <c r="D18" s="8">
        <f>'[2]Ведомость'!N24</f>
        <v>0</v>
      </c>
      <c r="E18" s="8">
        <f>F18/(Напряжение!C25*SQRT(3))</f>
        <v>0</v>
      </c>
      <c r="F18" s="8">
        <f>'[2]Ведомость'!O24</f>
        <v>0</v>
      </c>
      <c r="G18" s="8">
        <f>'[2]Ведомость'!P24</f>
        <v>0</v>
      </c>
      <c r="H18" s="8">
        <f>I18/(Напряжение!C25*SQRT(3))</f>
        <v>0.17115399152502483</v>
      </c>
      <c r="I18" s="8">
        <f>'[2]Ведомость'!Q24</f>
        <v>1.92</v>
      </c>
      <c r="J18" s="8">
        <f>'[2]Ведомость'!R24</f>
        <v>3.84</v>
      </c>
      <c r="K18" s="8">
        <f>L18/(Напряжение!C25*SQRT(3))</f>
        <v>50.44763900200107</v>
      </c>
      <c r="L18" s="8">
        <f>'[2]Ведомость'!S24</f>
        <v>565.92</v>
      </c>
      <c r="M18" s="8">
        <f>'[2]Ведомость'!T24</f>
        <v>476.64</v>
      </c>
    </row>
    <row r="19" spans="1:13" ht="15" hidden="1">
      <c r="A19" s="32">
        <f>'Нагрузка ежечасно'!A20</f>
        <v>40163.3125</v>
      </c>
      <c r="B19" s="8">
        <f>C19/(Напряжение!C26*SQRT(3))</f>
        <v>0</v>
      </c>
      <c r="C19" s="8">
        <f>'[2]Ведомость'!M25</f>
        <v>0</v>
      </c>
      <c r="D19" s="8">
        <f>'[2]Ведомость'!N25</f>
        <v>0</v>
      </c>
      <c r="E19" s="8">
        <f>F19/(Напряжение!C26*SQRT(3))</f>
        <v>0</v>
      </c>
      <c r="F19" s="8">
        <f>'[2]Ведомость'!O25</f>
        <v>0</v>
      </c>
      <c r="G19" s="8">
        <f>'[2]Ведомость'!P25</f>
        <v>0</v>
      </c>
      <c r="H19" s="8">
        <f>I19/(Напряжение!C26*SQRT(3))</f>
        <v>0.1717599454375907</v>
      </c>
      <c r="I19" s="8">
        <f>'[2]Ведомость'!Q25</f>
        <v>1.92</v>
      </c>
      <c r="J19" s="8">
        <f>'[2]Ведомость'!R25</f>
        <v>3.84</v>
      </c>
      <c r="K19" s="8">
        <f>L19/(Напряжение!C26*SQRT(3))</f>
        <v>47.148105022618644</v>
      </c>
      <c r="L19" s="8">
        <f>'[2]Ведомость'!S25</f>
        <v>527.04</v>
      </c>
      <c r="M19" s="8">
        <f>'[2]Ведомость'!T25</f>
        <v>440.64</v>
      </c>
    </row>
    <row r="20" spans="1:13" ht="15" hidden="1">
      <c r="A20" s="32">
        <f>'Нагрузка ежечасно'!A21</f>
        <v>40163.333333333336</v>
      </c>
      <c r="B20" s="8">
        <f>C20/(Напряжение!C27*SQRT(3))</f>
        <v>0</v>
      </c>
      <c r="C20" s="8">
        <f>'[2]Ведомость'!M26</f>
        <v>0</v>
      </c>
      <c r="D20" s="8">
        <f>'[2]Ведомость'!N26</f>
        <v>0</v>
      </c>
      <c r="E20" s="8">
        <f>F20/(Напряжение!C27*SQRT(3))</f>
        <v>0</v>
      </c>
      <c r="F20" s="8">
        <f>'[2]Ведомость'!O26</f>
        <v>0</v>
      </c>
      <c r="G20" s="8">
        <f>'[2]Ведомость'!P26</f>
        <v>0</v>
      </c>
      <c r="H20" s="8">
        <f>I20/(Напряжение!C27*SQRT(3))</f>
        <v>0.17222883578958265</v>
      </c>
      <c r="I20" s="8">
        <f>'[2]Ведомость'!Q26</f>
        <v>1.92</v>
      </c>
      <c r="J20" s="8">
        <f>'[2]Ведомость'!R26</f>
        <v>3.84</v>
      </c>
      <c r="K20" s="8">
        <f>L20/(Напряжение!C27*SQRT(3))</f>
        <v>37.201428530549855</v>
      </c>
      <c r="L20" s="8">
        <f>'[2]Ведомость'!S26</f>
        <v>414.72</v>
      </c>
      <c r="M20" s="8">
        <f>'[2]Ведомость'!T26</f>
        <v>341.28</v>
      </c>
    </row>
    <row r="21" spans="1:13" ht="15" hidden="1">
      <c r="A21" s="32">
        <f>'Нагрузка ежечасно'!A22</f>
        <v>40163.354166666664</v>
      </c>
      <c r="B21" s="8">
        <f>C21/(Напряжение!C28*SQRT(3))</f>
        <v>0</v>
      </c>
      <c r="C21" s="8">
        <f>'[2]Ведомость'!M27</f>
        <v>0</v>
      </c>
      <c r="D21" s="8">
        <f>'[2]Ведомость'!N27</f>
        <v>0</v>
      </c>
      <c r="E21" s="8">
        <f>F21/(Напряжение!C28*SQRT(3))</f>
        <v>0</v>
      </c>
      <c r="F21" s="8">
        <f>'[2]Ведомость'!O27</f>
        <v>0</v>
      </c>
      <c r="G21" s="8">
        <f>'[2]Ведомость'!P27</f>
        <v>0</v>
      </c>
      <c r="H21" s="8">
        <f>I21/(Напряжение!C28*SQRT(3))</f>
        <v>0</v>
      </c>
      <c r="I21" s="8">
        <f>'[2]Ведомость'!Q27</f>
        <v>0</v>
      </c>
      <c r="J21" s="8">
        <f>'[2]Ведомость'!R27</f>
        <v>3.84</v>
      </c>
      <c r="K21" s="8">
        <f>L21/(Напряжение!C28*SQRT(3))</f>
        <v>39.047127264381864</v>
      </c>
      <c r="L21" s="8">
        <f>'[2]Ведомость'!S27</f>
        <v>434.88</v>
      </c>
      <c r="M21" s="8">
        <f>'[2]Ведомость'!T27</f>
        <v>355.68</v>
      </c>
    </row>
    <row r="22" spans="1:13" ht="15" hidden="1">
      <c r="A22" s="32">
        <f>'Нагрузка ежечасно'!A23</f>
        <v>40163.375</v>
      </c>
      <c r="B22" s="8">
        <f>C22/(Напряжение!C29*SQRT(3))</f>
        <v>0</v>
      </c>
      <c r="C22" s="8">
        <f>'[2]Ведомость'!M28</f>
        <v>0</v>
      </c>
      <c r="D22" s="8">
        <f>'[2]Ведомость'!N28</f>
        <v>0</v>
      </c>
      <c r="E22" s="8">
        <f>F22/(Напряжение!C29*SQRT(3))</f>
        <v>0</v>
      </c>
      <c r="F22" s="8">
        <f>'[2]Ведомость'!O28</f>
        <v>0</v>
      </c>
      <c r="G22" s="8">
        <f>'[2]Ведомость'!P28</f>
        <v>0</v>
      </c>
      <c r="H22" s="8">
        <f>I22/(Напряжение!C29*SQRT(3))</f>
        <v>0.17116398552844164</v>
      </c>
      <c r="I22" s="8">
        <f>'[2]Ведомость'!Q28</f>
        <v>1.92</v>
      </c>
      <c r="J22" s="8">
        <f>'[2]Ведомость'!R28</f>
        <v>5.76</v>
      </c>
      <c r="K22" s="8">
        <f>L22/(Напряжение!C29*SQRT(3))</f>
        <v>41.20772951597233</v>
      </c>
      <c r="L22" s="8">
        <f>'[2]Ведомость'!S28</f>
        <v>462.24</v>
      </c>
      <c r="M22" s="8">
        <f>'[2]Ведомость'!T28</f>
        <v>396</v>
      </c>
    </row>
    <row r="23" spans="1:13" ht="15" hidden="1">
      <c r="A23" s="32">
        <f>'Нагрузка ежечасно'!A24</f>
        <v>40163.395833333336</v>
      </c>
      <c r="B23" s="8">
        <f>C23/(Напряжение!C30*SQRT(3))</f>
        <v>0</v>
      </c>
      <c r="C23" s="8">
        <f>'[2]Ведомость'!M29</f>
        <v>0</v>
      </c>
      <c r="D23" s="8">
        <f>'[2]Ведомость'!N29</f>
        <v>0</v>
      </c>
      <c r="E23" s="8">
        <f>F23/(Напряжение!C30*SQRT(3))</f>
        <v>0</v>
      </c>
      <c r="F23" s="8">
        <f>'[2]Ведомость'!O29</f>
        <v>0</v>
      </c>
      <c r="G23" s="8">
        <f>'[2]Ведомость'!P29</f>
        <v>0</v>
      </c>
      <c r="H23" s="8">
        <f>I23/(Напряжение!C30*SQRT(3))</f>
        <v>0.1706504055791306</v>
      </c>
      <c r="I23" s="8">
        <f>'[2]Ведомость'!Q29</f>
        <v>1.92</v>
      </c>
      <c r="J23" s="8">
        <f>'[2]Ведомость'!R29</f>
        <v>3.84</v>
      </c>
      <c r="K23" s="8">
        <f>L23/(Напряжение!C30*SQRT(3))</f>
        <v>54.52280458253224</v>
      </c>
      <c r="L23" s="8">
        <f>'[2]Ведомость'!S29</f>
        <v>613.44</v>
      </c>
      <c r="M23" s="8">
        <f>'[2]Ведомость'!T29</f>
        <v>529.92</v>
      </c>
    </row>
    <row r="24" spans="1:13" ht="15">
      <c r="A24" s="32">
        <f>'Нагрузка ежечасно'!A25</f>
        <v>40163.416666666664</v>
      </c>
      <c r="B24" s="8">
        <f>C24/(Напряжение!C31*SQRT(3))</f>
        <v>0</v>
      </c>
      <c r="C24" s="8">
        <f>'[2]Ведомость'!M30</f>
        <v>0</v>
      </c>
      <c r="D24" s="8">
        <f>'[2]Ведомость'!N30</f>
        <v>0</v>
      </c>
      <c r="E24" s="8">
        <f>F24/(Напряжение!C31*SQRT(3))</f>
        <v>0</v>
      </c>
      <c r="F24" s="8">
        <f>'[2]Ведомость'!O30</f>
        <v>0</v>
      </c>
      <c r="G24" s="8">
        <f>'[2]Ведомость'!P30</f>
        <v>0</v>
      </c>
      <c r="H24" s="8">
        <f>I24/(Напряжение!C31*SQRT(3))</f>
        <v>0.17108048374432452</v>
      </c>
      <c r="I24" s="8">
        <f>'[2]Ведомость'!Q30</f>
        <v>1.92</v>
      </c>
      <c r="J24" s="8">
        <f>'[2]Ведомость'!R30</f>
        <v>3.84</v>
      </c>
      <c r="K24" s="8">
        <f>L24/(Напряжение!C31*SQRT(3))</f>
        <v>50.93921403487263</v>
      </c>
      <c r="L24" s="8">
        <f>'[2]Ведомость'!S30</f>
        <v>571.68</v>
      </c>
      <c r="M24" s="8">
        <f>'[2]Ведомость'!T30</f>
        <v>522.72</v>
      </c>
    </row>
    <row r="25" spans="1:13" ht="15" hidden="1">
      <c r="A25" s="32">
        <f>'Нагрузка ежечасно'!A26</f>
        <v>40163.4375</v>
      </c>
      <c r="B25" s="8">
        <f>C25/(Напряжение!C32*SQRT(3))</f>
        <v>0</v>
      </c>
      <c r="C25" s="8">
        <f>'[2]Ведомость'!M31</f>
        <v>0</v>
      </c>
      <c r="D25" s="8">
        <f>'[2]Ведомость'!N31</f>
        <v>0</v>
      </c>
      <c r="E25" s="8">
        <f>F25/(Напряжение!C32*SQRT(3))</f>
        <v>0</v>
      </c>
      <c r="F25" s="8">
        <f>'[2]Ведомость'!O31</f>
        <v>0</v>
      </c>
      <c r="G25" s="8">
        <f>'[2]Ведомость'!P31</f>
        <v>0</v>
      </c>
      <c r="H25" s="8">
        <f>I25/(Напряжение!C32*SQRT(3))</f>
        <v>0.17183517641476287</v>
      </c>
      <c r="I25" s="8">
        <f>'[2]Ведомость'!Q31</f>
        <v>1.92</v>
      </c>
      <c r="J25" s="8">
        <f>'[2]Ведомость'!R31</f>
        <v>3.84</v>
      </c>
      <c r="K25" s="8">
        <f>L25/(Напряжение!C32*SQRT(3))</f>
        <v>49.35965442514064</v>
      </c>
      <c r="L25" s="8">
        <f>'[2]Ведомость'!S31</f>
        <v>551.52</v>
      </c>
      <c r="M25" s="8">
        <f>'[2]Ведомость'!T31</f>
        <v>486.72</v>
      </c>
    </row>
    <row r="26" spans="1:13" ht="15" hidden="1">
      <c r="A26" s="32">
        <f>'Нагрузка ежечасно'!A27</f>
        <v>40163.458333333336</v>
      </c>
      <c r="B26" s="8">
        <f>C26/(Напряжение!C33*SQRT(3))</f>
        <v>0</v>
      </c>
      <c r="C26" s="8">
        <f>'[2]Ведомость'!M32</f>
        <v>0</v>
      </c>
      <c r="D26" s="8">
        <f>'[2]Ведомость'!N32</f>
        <v>0</v>
      </c>
      <c r="E26" s="8">
        <f>F26/(Напряжение!C33*SQRT(3))</f>
        <v>0</v>
      </c>
      <c r="F26" s="8">
        <f>'[2]Ведомость'!O32</f>
        <v>0</v>
      </c>
      <c r="G26" s="8">
        <f>'[2]Ведомость'!P32</f>
        <v>0</v>
      </c>
      <c r="H26" s="8">
        <f>I26/(Напряжение!C33*SQRT(3))</f>
        <v>0</v>
      </c>
      <c r="I26" s="8">
        <f>'[2]Ведомость'!Q32</f>
        <v>0</v>
      </c>
      <c r="J26" s="8">
        <f>'[2]Ведомость'!R32</f>
        <v>3.84</v>
      </c>
      <c r="K26" s="8">
        <f>L26/(Напряжение!C33*SQRT(3))</f>
        <v>48.76457013087876</v>
      </c>
      <c r="L26" s="8">
        <f>'[2]Ведомость'!S32</f>
        <v>545.76</v>
      </c>
      <c r="M26" s="8">
        <f>'[2]Ведомость'!T32</f>
        <v>478.08</v>
      </c>
    </row>
    <row r="27" spans="1:13" ht="15" hidden="1">
      <c r="A27" s="32">
        <f>'Нагрузка ежечасно'!A28</f>
        <v>40163.479166666664</v>
      </c>
      <c r="B27" s="8">
        <f>C27/(Напряжение!C34*SQRT(3))</f>
        <v>0</v>
      </c>
      <c r="C27" s="8">
        <f>'[2]Ведомость'!M33</f>
        <v>0</v>
      </c>
      <c r="D27" s="8">
        <f>'[2]Ведомость'!N33</f>
        <v>0</v>
      </c>
      <c r="E27" s="8">
        <f>F27/(Напряжение!C34*SQRT(3))</f>
        <v>0</v>
      </c>
      <c r="F27" s="8">
        <f>'[2]Ведомость'!O33</f>
        <v>0</v>
      </c>
      <c r="G27" s="8">
        <f>'[2]Ведомость'!P33</f>
        <v>0</v>
      </c>
      <c r="H27" s="8">
        <f>I27/(Напряжение!C34*SQRT(3))</f>
        <v>0.17173874386704846</v>
      </c>
      <c r="I27" s="8">
        <f>'[2]Ведомость'!Q33</f>
        <v>1.92</v>
      </c>
      <c r="J27" s="8">
        <f>'[2]Ведомость'!R33</f>
        <v>3.84</v>
      </c>
      <c r="K27" s="8">
        <f>L27/(Напряжение!C34*SQRT(3))</f>
        <v>56.02976518662456</v>
      </c>
      <c r="L27" s="8">
        <f>'[2]Ведомость'!S33</f>
        <v>626.4</v>
      </c>
      <c r="M27" s="8">
        <f>'[2]Ведомость'!T33</f>
        <v>525.6</v>
      </c>
    </row>
    <row r="28" spans="1:14" ht="15" hidden="1">
      <c r="A28" s="32">
        <f>'Нагрузка ежечасно'!A29</f>
        <v>40163.5</v>
      </c>
      <c r="B28" s="8">
        <f>C28/(Напряжение!C35*SQRT(3))</f>
        <v>0</v>
      </c>
      <c r="C28" s="8">
        <f>'[2]Ведомость'!M34</f>
        <v>0</v>
      </c>
      <c r="D28" s="8">
        <f>'[2]Ведомость'!N34</f>
        <v>0</v>
      </c>
      <c r="E28" s="8">
        <f>F28/(Напряжение!C35*SQRT(3))</f>
        <v>0</v>
      </c>
      <c r="F28" s="8">
        <f>'[2]Ведомость'!O34</f>
        <v>0</v>
      </c>
      <c r="G28" s="8">
        <f>'[2]Ведомость'!P34</f>
        <v>0</v>
      </c>
      <c r="H28" s="8">
        <f>I28/(Напряжение!C35*SQRT(3))</f>
        <v>0.171692656195382</v>
      </c>
      <c r="I28" s="8">
        <f>'[2]Ведомость'!Q34</f>
        <v>1.92</v>
      </c>
      <c r="J28" s="8">
        <f>'[2]Ведомость'!R34</f>
        <v>3.84</v>
      </c>
      <c r="K28" s="8">
        <f>L28/(Напряжение!C35*SQRT(3))</f>
        <v>44.554244282701625</v>
      </c>
      <c r="L28" s="8">
        <f>'[2]Ведомость'!S34</f>
        <v>498.24</v>
      </c>
      <c r="M28" s="8">
        <f>'[2]Ведомость'!T34</f>
        <v>436.32</v>
      </c>
      <c r="N28" s="6"/>
    </row>
    <row r="29" spans="1:14" ht="15" hidden="1">
      <c r="A29" s="32">
        <f>'Нагрузка ежечасно'!A30</f>
        <v>40163.520833333336</v>
      </c>
      <c r="B29" s="8">
        <f>C29/(Напряжение!C36*SQRT(3))</f>
        <v>0</v>
      </c>
      <c r="C29" s="8">
        <f>'[2]Ведомость'!M35</f>
        <v>0</v>
      </c>
      <c r="D29" s="8">
        <f>'[2]Ведомость'!N35</f>
        <v>0</v>
      </c>
      <c r="E29" s="8">
        <f>F29/(Напряжение!C36*SQRT(3))</f>
        <v>0</v>
      </c>
      <c r="F29" s="8">
        <f>'[2]Ведомость'!O35</f>
        <v>0</v>
      </c>
      <c r="G29" s="8">
        <f>'[2]Ведомость'!P35</f>
        <v>0</v>
      </c>
      <c r="H29" s="8">
        <f>I29/(Напряжение!C36*SQRT(3))</f>
        <v>0.17280388981555975</v>
      </c>
      <c r="I29" s="8">
        <f>'[2]Ведомость'!Q35</f>
        <v>1.92</v>
      </c>
      <c r="J29" s="8">
        <f>'[2]Ведомость'!R35</f>
        <v>3.84</v>
      </c>
      <c r="K29" s="8">
        <f>L29/(Напряжение!C36*SQRT(3))</f>
        <v>48.860299845349516</v>
      </c>
      <c r="L29" s="8">
        <f>'[2]Ведомость'!S35</f>
        <v>542.88</v>
      </c>
      <c r="M29" s="8">
        <f>'[2]Ведомость'!T35</f>
        <v>469.44</v>
      </c>
      <c r="N29" s="6"/>
    </row>
    <row r="30" spans="1:14" ht="15" hidden="1">
      <c r="A30" s="32">
        <f>'Нагрузка ежечасно'!A31</f>
        <v>40163.541666666664</v>
      </c>
      <c r="B30" s="8">
        <f>C30/(Напряжение!C37*SQRT(3))</f>
        <v>0</v>
      </c>
      <c r="C30" s="8">
        <f>'[2]Ведомость'!M36</f>
        <v>0</v>
      </c>
      <c r="D30" s="8">
        <f>'[2]Ведомость'!N36</f>
        <v>0</v>
      </c>
      <c r="E30" s="8">
        <f>F30/(Напряжение!C37*SQRT(3))</f>
        <v>0</v>
      </c>
      <c r="F30" s="8">
        <f>'[2]Ведомость'!O36</f>
        <v>0</v>
      </c>
      <c r="G30" s="8">
        <f>'[2]Ведомость'!P36</f>
        <v>0</v>
      </c>
      <c r="H30" s="8">
        <f>I30/(Напряжение!C37*SQRT(3))</f>
        <v>0.1730342988226638</v>
      </c>
      <c r="I30" s="8">
        <f>'[2]Ведомость'!Q36</f>
        <v>1.92</v>
      </c>
      <c r="J30" s="8">
        <f>'[2]Ведомость'!R36</f>
        <v>3.84</v>
      </c>
      <c r="K30" s="8">
        <f>L30/(Напряжение!C37*SQRT(3))</f>
        <v>50.87208385386316</v>
      </c>
      <c r="L30" s="8">
        <f>'[2]Ведомость'!S36</f>
        <v>564.48</v>
      </c>
      <c r="M30" s="8">
        <f>'[2]Ведомость'!T36</f>
        <v>483.84</v>
      </c>
      <c r="N30" s="6"/>
    </row>
    <row r="31" spans="1:14" ht="15" hidden="1">
      <c r="A31" s="32">
        <f>'Нагрузка ежечасно'!A32</f>
        <v>40163.5625</v>
      </c>
      <c r="B31" s="8">
        <f>C31/(Напряжение!C38*SQRT(3))</f>
        <v>0</v>
      </c>
      <c r="C31" s="8">
        <f>'[2]Ведомость'!M37</f>
        <v>0</v>
      </c>
      <c r="D31" s="8">
        <f>'[2]Ведомость'!N37</f>
        <v>0</v>
      </c>
      <c r="E31" s="8">
        <f>F31/(Напряжение!C38*SQRT(3))</f>
        <v>0</v>
      </c>
      <c r="F31" s="8">
        <f>'[2]Ведомость'!O37</f>
        <v>0</v>
      </c>
      <c r="G31" s="8">
        <f>'[2]Ведомость'!P37</f>
        <v>0</v>
      </c>
      <c r="H31" s="8">
        <f>I31/(Напряжение!C38*SQRT(3))</f>
        <v>0</v>
      </c>
      <c r="I31" s="8">
        <f>'[2]Ведомость'!Q37</f>
        <v>0</v>
      </c>
      <c r="J31" s="8">
        <f>'[2]Ведомость'!R37</f>
        <v>3.84</v>
      </c>
      <c r="K31" s="8">
        <f>L31/(Напряжение!C38*SQRT(3))</f>
        <v>53.3598549656693</v>
      </c>
      <c r="L31" s="8">
        <f>'[2]Ведомость'!S37</f>
        <v>593.28</v>
      </c>
      <c r="M31" s="8">
        <f>'[2]Ведомость'!T37</f>
        <v>501.12</v>
      </c>
      <c r="N31" s="6"/>
    </row>
    <row r="32" spans="1:13" ht="15" hidden="1">
      <c r="A32" s="32">
        <f>'Нагрузка ежечасно'!A33</f>
        <v>40163.583333333336</v>
      </c>
      <c r="B32" s="8">
        <f>C32/(Напряжение!C39*SQRT(3))</f>
        <v>0</v>
      </c>
      <c r="C32" s="8">
        <f>'[2]Ведомость'!M38</f>
        <v>0</v>
      </c>
      <c r="D32" s="8">
        <f>'[2]Ведомость'!N38</f>
        <v>0</v>
      </c>
      <c r="E32" s="8">
        <f>F32/(Напряжение!C39*SQRT(3))</f>
        <v>0</v>
      </c>
      <c r="F32" s="8">
        <f>'[2]Ведомость'!O38</f>
        <v>0</v>
      </c>
      <c r="G32" s="8">
        <f>'[2]Ведомость'!P38</f>
        <v>0</v>
      </c>
      <c r="H32" s="8">
        <f>I32/(Напряжение!C39*SQRT(3))</f>
        <v>0.1732394808445858</v>
      </c>
      <c r="I32" s="8">
        <f>'[2]Ведомость'!Q38</f>
        <v>1.92</v>
      </c>
      <c r="J32" s="8">
        <f>'[2]Ведомость'!R38</f>
        <v>3.84</v>
      </c>
      <c r="K32" s="8">
        <f>L32/(Напряжение!C39*SQRT(3))</f>
        <v>50.152829704507596</v>
      </c>
      <c r="L32" s="8">
        <f>'[2]Ведомость'!S38</f>
        <v>555.84</v>
      </c>
      <c r="M32" s="8">
        <f>'[2]Ведомость'!T38</f>
        <v>472.32</v>
      </c>
    </row>
    <row r="33" spans="1:13" ht="15" hidden="1">
      <c r="A33" s="32">
        <f>'Нагрузка ежечасно'!A34</f>
        <v>40163.604166666664</v>
      </c>
      <c r="B33" s="8">
        <f>C33/(Напряжение!C40*SQRT(3))</f>
        <v>0</v>
      </c>
      <c r="C33" s="8">
        <f>'[2]Ведомость'!M39</f>
        <v>0</v>
      </c>
      <c r="D33" s="8">
        <f>'[2]Ведомость'!N39</f>
        <v>0</v>
      </c>
      <c r="E33" s="8">
        <f>F33/(Напряжение!C40*SQRT(3))</f>
        <v>0</v>
      </c>
      <c r="F33" s="8">
        <f>'[2]Ведомость'!O39</f>
        <v>0</v>
      </c>
      <c r="G33" s="8">
        <f>'[2]Ведомость'!P39</f>
        <v>0</v>
      </c>
      <c r="H33" s="8">
        <f>I33/(Напряжение!C40*SQRT(3))</f>
        <v>0.173020202812119</v>
      </c>
      <c r="I33" s="8">
        <f>'[2]Ведомость'!Q39</f>
        <v>1.92</v>
      </c>
      <c r="J33" s="8">
        <f>'[2]Ведомость'!R39</f>
        <v>3.84</v>
      </c>
      <c r="K33" s="8">
        <f>L33/(Напряжение!C40*SQRT(3))</f>
        <v>53.20371236472659</v>
      </c>
      <c r="L33" s="8">
        <f>'[2]Ведомость'!S39</f>
        <v>590.4</v>
      </c>
      <c r="M33" s="8">
        <f>'[2]Ведомость'!T39</f>
        <v>491.04</v>
      </c>
    </row>
    <row r="34" spans="1:13" ht="15" hidden="1">
      <c r="A34" s="32">
        <f>'Нагрузка ежечасно'!A35</f>
        <v>40163.625</v>
      </c>
      <c r="B34" s="8">
        <f>C34/(Напряжение!C41*SQRT(3))</f>
        <v>0</v>
      </c>
      <c r="C34" s="8">
        <f>'[2]Ведомость'!M40</f>
        <v>0</v>
      </c>
      <c r="D34" s="8">
        <f>'[2]Ведомость'!N40</f>
        <v>0</v>
      </c>
      <c r="E34" s="8">
        <f>F34/(Напряжение!C41*SQRT(3))</f>
        <v>0</v>
      </c>
      <c r="F34" s="8">
        <f>'[2]Ведомость'!O40</f>
        <v>0</v>
      </c>
      <c r="G34" s="8">
        <f>'[2]Ведомость'!P40</f>
        <v>0</v>
      </c>
      <c r="H34" s="8">
        <f>I34/(Напряжение!C41*SQRT(3))</f>
        <v>0.1721701019085594</v>
      </c>
      <c r="I34" s="8">
        <f>'[2]Ведомость'!Q40</f>
        <v>1.92</v>
      </c>
      <c r="J34" s="8">
        <f>'[2]Ведомость'!R40</f>
        <v>3.84</v>
      </c>
      <c r="K34" s="8">
        <f>L34/(Напряжение!C41*SQRT(3))</f>
        <v>52.94230633688201</v>
      </c>
      <c r="L34" s="8">
        <f>'[2]Ведомость'!S40</f>
        <v>590.4</v>
      </c>
      <c r="M34" s="8">
        <f>'[2]Ведомость'!T40</f>
        <v>480.96</v>
      </c>
    </row>
    <row r="35" spans="1:13" ht="15" hidden="1">
      <c r="A35" s="32">
        <f>'Нагрузка ежечасно'!A36</f>
        <v>40163.645833333336</v>
      </c>
      <c r="B35" s="8">
        <f>C35/(Напряжение!C42*SQRT(3))</f>
        <v>0</v>
      </c>
      <c r="C35" s="8">
        <f>'[2]Ведомость'!M41</f>
        <v>0</v>
      </c>
      <c r="D35" s="8">
        <f>'[2]Ведомость'!N41</f>
        <v>0</v>
      </c>
      <c r="E35" s="8">
        <f>F35/(Напряжение!C42*SQRT(3))</f>
        <v>0</v>
      </c>
      <c r="F35" s="8">
        <f>'[2]Ведомость'!O41</f>
        <v>0</v>
      </c>
      <c r="G35" s="8">
        <f>'[2]Ведомость'!P41</f>
        <v>0</v>
      </c>
      <c r="H35" s="8">
        <f>I35/(Напряжение!C42*SQRT(3))</f>
        <v>0.17203693704720463</v>
      </c>
      <c r="I35" s="8">
        <f>'[2]Ведомость'!Q41</f>
        <v>1.92</v>
      </c>
      <c r="J35" s="8">
        <f>'[2]Ведомость'!R41</f>
        <v>3.84</v>
      </c>
      <c r="K35" s="8">
        <f>L35/(Напряжение!C42*SQRT(3))</f>
        <v>40.25664326904588</v>
      </c>
      <c r="L35" s="8">
        <f>'[2]Ведомость'!S41</f>
        <v>449.28</v>
      </c>
      <c r="M35" s="8">
        <f>'[2]Ведомость'!T41</f>
        <v>349.92</v>
      </c>
    </row>
    <row r="36" spans="1:13" ht="15" hidden="1">
      <c r="A36" s="32">
        <f>'Нагрузка ежечасно'!A37</f>
        <v>40163.666666666664</v>
      </c>
      <c r="B36" s="8">
        <f>C36/(Напряжение!C43*SQRT(3))</f>
        <v>0</v>
      </c>
      <c r="C36" s="8">
        <f>'[2]Ведомость'!M42</f>
        <v>0</v>
      </c>
      <c r="D36" s="8">
        <f>'[2]Ведомость'!N42</f>
        <v>0</v>
      </c>
      <c r="E36" s="8">
        <f>F36/(Напряжение!C43*SQRT(3))</f>
        <v>0</v>
      </c>
      <c r="F36" s="8">
        <f>'[2]Ведомость'!O42</f>
        <v>0</v>
      </c>
      <c r="G36" s="8">
        <f>'[2]Ведомость'!P42</f>
        <v>0</v>
      </c>
      <c r="H36" s="8">
        <f>I36/(Напряжение!C43*SQRT(3))</f>
        <v>0</v>
      </c>
      <c r="I36" s="8">
        <f>'[2]Ведомость'!Q42</f>
        <v>0</v>
      </c>
      <c r="J36" s="8">
        <f>'[2]Ведомость'!R42</f>
        <v>3.84</v>
      </c>
      <c r="K36" s="8">
        <f>L36/(Напряжение!C43*SQRT(3))</f>
        <v>40.24727060206883</v>
      </c>
      <c r="L36" s="8">
        <f>'[2]Ведомость'!S42</f>
        <v>449.28</v>
      </c>
      <c r="M36" s="8">
        <f>'[2]Ведомость'!T42</f>
        <v>345.6</v>
      </c>
    </row>
    <row r="37" spans="1:13" ht="15" hidden="1">
      <c r="A37" s="32">
        <f>'Нагрузка ежечасно'!A38</f>
        <v>40163.6875</v>
      </c>
      <c r="B37" s="8">
        <f>C37/(Напряжение!C44*SQRT(3))</f>
        <v>0</v>
      </c>
      <c r="C37" s="8">
        <f>'[2]Ведомость'!M43</f>
        <v>0</v>
      </c>
      <c r="D37" s="8">
        <f>'[2]Ведомость'!N43</f>
        <v>0</v>
      </c>
      <c r="E37" s="8">
        <f>F37/(Напряжение!C44*SQRT(3))</f>
        <v>0</v>
      </c>
      <c r="F37" s="8">
        <f>'[2]Ведомость'!O43</f>
        <v>0</v>
      </c>
      <c r="G37" s="8">
        <f>'[2]Ведомость'!P43</f>
        <v>0</v>
      </c>
      <c r="H37" s="8">
        <f>I37/(Напряжение!C44*SQRT(3))</f>
        <v>0.1717479152084121</v>
      </c>
      <c r="I37" s="8">
        <f>'[2]Ведомость'!Q43</f>
        <v>1.92</v>
      </c>
      <c r="J37" s="8">
        <f>'[2]Ведомость'!R43</f>
        <v>3.84</v>
      </c>
      <c r="K37" s="8">
        <f>L37/(Напряжение!C44*SQRT(3))</f>
        <v>41.21949965001891</v>
      </c>
      <c r="L37" s="8">
        <f>'[2]Ведомость'!S43</f>
        <v>460.8</v>
      </c>
      <c r="M37" s="8">
        <f>'[2]Ведомость'!T43</f>
        <v>345.6</v>
      </c>
    </row>
    <row r="38" spans="1:13" ht="15" hidden="1">
      <c r="A38" s="32">
        <f>'Нагрузка ежечасно'!A39</f>
        <v>40163.708333333336</v>
      </c>
      <c r="B38" s="8">
        <f>C38/(Напряжение!C45*SQRT(3))</f>
        <v>0</v>
      </c>
      <c r="C38" s="8">
        <f>'[2]Ведомость'!M44</f>
        <v>0</v>
      </c>
      <c r="D38" s="8">
        <f>'[2]Ведомость'!N44</f>
        <v>0</v>
      </c>
      <c r="E38" s="8">
        <f>F38/(Напряжение!C45*SQRT(3))</f>
        <v>0</v>
      </c>
      <c r="F38" s="8">
        <f>'[2]Ведомость'!O44</f>
        <v>0</v>
      </c>
      <c r="G38" s="8">
        <f>'[2]Ведомость'!P44</f>
        <v>0</v>
      </c>
      <c r="H38" s="8">
        <f>I38/(Напряжение!C45*SQRT(3))</f>
        <v>0.17162841125993222</v>
      </c>
      <c r="I38" s="8">
        <f>'[2]Ведомость'!Q44</f>
        <v>1.92</v>
      </c>
      <c r="J38" s="8">
        <f>'[2]Ведомость'!R44</f>
        <v>3.84</v>
      </c>
      <c r="K38" s="8">
        <f>L38/(Напряжение!C45*SQRT(3))</f>
        <v>43.63652356283777</v>
      </c>
      <c r="L38" s="8">
        <f>'[2]Ведомость'!S44</f>
        <v>488.16</v>
      </c>
      <c r="M38" s="8">
        <f>'[2]Ведомость'!T44</f>
        <v>338.4</v>
      </c>
    </row>
    <row r="39" spans="1:13" ht="15" hidden="1">
      <c r="A39" s="32">
        <f>'Нагрузка ежечасно'!A40</f>
        <v>40163.729166666664</v>
      </c>
      <c r="B39" s="8">
        <f>C39/(Напряжение!C46*SQRT(3))</f>
        <v>0</v>
      </c>
      <c r="C39" s="8">
        <f>'[2]Ведомость'!M45</f>
        <v>0</v>
      </c>
      <c r="D39" s="8">
        <f>'[2]Ведомость'!N45</f>
        <v>0</v>
      </c>
      <c r="E39" s="8">
        <f>F39/(Напряжение!C46*SQRT(3))</f>
        <v>0</v>
      </c>
      <c r="F39" s="8">
        <f>'[2]Ведомость'!O45</f>
        <v>0</v>
      </c>
      <c r="G39" s="8">
        <f>'[2]Ведомость'!P45</f>
        <v>0</v>
      </c>
      <c r="H39" s="8">
        <f>I39/(Напряжение!C46*SQRT(3))</f>
        <v>0.17138183927346953</v>
      </c>
      <c r="I39" s="8">
        <f>'[2]Ведомость'!Q45</f>
        <v>1.92</v>
      </c>
      <c r="J39" s="8">
        <f>'[2]Ведомость'!R45</f>
        <v>3.84</v>
      </c>
      <c r="K39" s="8">
        <f>L39/(Напряжение!C46*SQRT(3))</f>
        <v>47.044314880567384</v>
      </c>
      <c r="L39" s="8">
        <f>'[2]Ведомость'!S45</f>
        <v>527.04</v>
      </c>
      <c r="M39" s="8">
        <f>'[2]Ведомость'!T45</f>
        <v>338.4</v>
      </c>
    </row>
    <row r="40" spans="1:13" ht="15">
      <c r="A40" s="32">
        <f>'Нагрузка ежечасно'!A41</f>
        <v>40163.75</v>
      </c>
      <c r="B40" s="8">
        <f>C40/(Напряжение!C47*SQRT(3))</f>
        <v>0</v>
      </c>
      <c r="C40" s="8">
        <f>'[2]Ведомость'!M46</f>
        <v>0</v>
      </c>
      <c r="D40" s="8">
        <f>'[2]Ведомость'!N46</f>
        <v>0</v>
      </c>
      <c r="E40" s="8">
        <f>F40/(Напряжение!C47*SQRT(3))</f>
        <v>0</v>
      </c>
      <c r="F40" s="8">
        <f>'[2]Ведомость'!O46</f>
        <v>0</v>
      </c>
      <c r="G40" s="8">
        <f>'[2]Ведомость'!P46</f>
        <v>0</v>
      </c>
      <c r="H40" s="8">
        <f>I40/(Напряжение!C47*SQRT(3))</f>
        <v>0.17161211978418706</v>
      </c>
      <c r="I40" s="8">
        <f>'[2]Ведомость'!Q46</f>
        <v>1.92</v>
      </c>
      <c r="J40" s="8">
        <f>'[2]Ведомость'!R46</f>
        <v>3.84</v>
      </c>
      <c r="K40" s="8">
        <f>L40/(Напряжение!C47*SQRT(3))</f>
        <v>47.23623597059749</v>
      </c>
      <c r="L40" s="8">
        <f>'[2]Ведомость'!S46</f>
        <v>528.48</v>
      </c>
      <c r="M40" s="8">
        <f>'[2]Ведомость'!T46</f>
        <v>329.76</v>
      </c>
    </row>
    <row r="41" spans="1:13" ht="15" hidden="1">
      <c r="A41" s="32">
        <f>'Нагрузка ежечасно'!A42</f>
        <v>40163.770833333336</v>
      </c>
      <c r="B41" s="8">
        <f>C41/(Напряжение!C48*SQRT(3))</f>
        <v>0</v>
      </c>
      <c r="C41" s="8">
        <f>'[2]Ведомость'!M47</f>
        <v>0</v>
      </c>
      <c r="D41" s="8">
        <f>'[2]Ведомость'!N47</f>
        <v>0</v>
      </c>
      <c r="E41" s="8">
        <f>F41/(Напряжение!C48*SQRT(3))</f>
        <v>0</v>
      </c>
      <c r="F41" s="8">
        <f>'[2]Ведомость'!O47</f>
        <v>0</v>
      </c>
      <c r="G41" s="8">
        <f>'[2]Ведомость'!P47</f>
        <v>0</v>
      </c>
      <c r="H41" s="8">
        <f>I41/(Напряжение!C48*SQRT(3))</f>
        <v>0.1712229052014576</v>
      </c>
      <c r="I41" s="8">
        <f>'[2]Ведомость'!Q47</f>
        <v>1.92</v>
      </c>
      <c r="J41" s="8">
        <f>'[2]Ведомость'!R47</f>
        <v>3.84</v>
      </c>
      <c r="K41" s="8">
        <f>L41/(Напряжение!C48*SQRT(3))</f>
        <v>47.51435619340448</v>
      </c>
      <c r="L41" s="8">
        <f>'[2]Ведомость'!S47</f>
        <v>532.8</v>
      </c>
      <c r="M41" s="8">
        <f>'[2]Ведомость'!T47</f>
        <v>332.64</v>
      </c>
    </row>
    <row r="42" spans="1:13" ht="15" hidden="1">
      <c r="A42" s="32">
        <f>'Нагрузка ежечасно'!A43</f>
        <v>40163.791666666664</v>
      </c>
      <c r="B42" s="8">
        <f>C42/(Напряжение!C49*SQRT(3))</f>
        <v>0</v>
      </c>
      <c r="C42" s="8">
        <f>'[2]Ведомость'!M48</f>
        <v>0</v>
      </c>
      <c r="D42" s="8">
        <f>'[2]Ведомость'!N48</f>
        <v>0</v>
      </c>
      <c r="E42" s="8">
        <f>F42/(Напряжение!C49*SQRT(3))</f>
        <v>0</v>
      </c>
      <c r="F42" s="8">
        <f>'[2]Ведомость'!O48</f>
        <v>0</v>
      </c>
      <c r="G42" s="8">
        <f>'[2]Ведомость'!P48</f>
        <v>0</v>
      </c>
      <c r="H42" s="8">
        <f>I42/(Напряжение!C49*SQRT(3))</f>
        <v>0.5169459087007112</v>
      </c>
      <c r="I42" s="8">
        <f>'[2]Ведомость'!Q48</f>
        <v>5.76</v>
      </c>
      <c r="J42" s="8">
        <f>'[2]Ведомость'!R48</f>
        <v>3.84</v>
      </c>
      <c r="K42" s="8">
        <f>L42/(Напряжение!C49*SQRT(3))</f>
        <v>44.71582110261152</v>
      </c>
      <c r="L42" s="8">
        <f>'[2]Ведомость'!S48</f>
        <v>498.24</v>
      </c>
      <c r="M42" s="8">
        <f>'[2]Ведомость'!T48</f>
        <v>325.44</v>
      </c>
    </row>
    <row r="43" spans="1:13" ht="15" hidden="1">
      <c r="A43" s="32">
        <f>'Нагрузка ежечасно'!A44</f>
        <v>40163.8125</v>
      </c>
      <c r="B43" s="8">
        <f>C43/(Напряжение!C50*SQRT(3))</f>
        <v>0</v>
      </c>
      <c r="C43" s="8">
        <f>'[2]Ведомость'!M49</f>
        <v>0</v>
      </c>
      <c r="D43" s="8">
        <f>'[2]Ведомость'!N49</f>
        <v>0</v>
      </c>
      <c r="E43" s="8">
        <f>F43/(Напряжение!C50*SQRT(3))</f>
        <v>0</v>
      </c>
      <c r="F43" s="8">
        <f>'[2]Ведомость'!O49</f>
        <v>0</v>
      </c>
      <c r="G43" s="8">
        <f>'[2]Ведомость'!P49</f>
        <v>0</v>
      </c>
      <c r="H43" s="8">
        <f>I43/(Напряжение!C50*SQRT(3))</f>
        <v>0.5183200491324212</v>
      </c>
      <c r="I43" s="8">
        <f>'[2]Ведомость'!Q49</f>
        <v>5.76</v>
      </c>
      <c r="J43" s="8">
        <f>'[2]Ведомость'!R49</f>
        <v>3.84</v>
      </c>
      <c r="K43" s="8">
        <f>L43/(Напряжение!C50*SQRT(3))</f>
        <v>42.243084004292335</v>
      </c>
      <c r="L43" s="8">
        <f>'[2]Ведомость'!S49</f>
        <v>469.44</v>
      </c>
      <c r="M43" s="8">
        <f>'[2]Ведомость'!T49</f>
        <v>326.88</v>
      </c>
    </row>
    <row r="44" spans="1:13" ht="15" hidden="1">
      <c r="A44" s="32">
        <f>'Нагрузка ежечасно'!A45</f>
        <v>40163.833333333336</v>
      </c>
      <c r="B44" s="8">
        <f>C44/(Напряжение!C51*SQRT(3))</f>
        <v>0</v>
      </c>
      <c r="C44" s="8">
        <f>'[2]Ведомость'!M50</f>
        <v>0</v>
      </c>
      <c r="D44" s="8">
        <f>'[2]Ведомость'!N50</f>
        <v>0</v>
      </c>
      <c r="E44" s="8">
        <f>F44/(Напряжение!C51*SQRT(3))</f>
        <v>0</v>
      </c>
      <c r="F44" s="8">
        <f>'[2]Ведомость'!O50</f>
        <v>0</v>
      </c>
      <c r="G44" s="8">
        <f>'[2]Ведомость'!P50</f>
        <v>0</v>
      </c>
      <c r="H44" s="8">
        <f>I44/(Напряжение!C51*SQRT(3))</f>
        <v>0.6903976474700163</v>
      </c>
      <c r="I44" s="8">
        <f>'[2]Ведомость'!Q50</f>
        <v>7.68</v>
      </c>
      <c r="J44" s="8">
        <f>'[2]Ведомость'!R50</f>
        <v>3.84</v>
      </c>
      <c r="K44" s="8">
        <f>L44/(Напряжение!C51*SQRT(3))</f>
        <v>37.669821640082766</v>
      </c>
      <c r="L44" s="8">
        <f>'[2]Ведомость'!S50</f>
        <v>419.04</v>
      </c>
      <c r="M44" s="8">
        <f>'[2]Ведомость'!T50</f>
        <v>328.32</v>
      </c>
    </row>
    <row r="45" spans="1:13" ht="15" hidden="1">
      <c r="A45" s="32">
        <f>'Нагрузка ежечасно'!A46</f>
        <v>40163.854166666664</v>
      </c>
      <c r="B45" s="8">
        <f>C45/(Напряжение!C52*SQRT(3))</f>
        <v>0</v>
      </c>
      <c r="C45" s="8">
        <f>'[2]Ведомость'!M51</f>
        <v>0</v>
      </c>
      <c r="D45" s="8">
        <f>'[2]Ведомость'!N51</f>
        <v>0</v>
      </c>
      <c r="E45" s="8">
        <f>F45/(Напряжение!C52*SQRT(3))</f>
        <v>0</v>
      </c>
      <c r="F45" s="8">
        <f>'[2]Ведомость'!O51</f>
        <v>0</v>
      </c>
      <c r="G45" s="8">
        <f>'[2]Ведомость'!P51</f>
        <v>0</v>
      </c>
      <c r="H45" s="8">
        <f>I45/(Напряжение!C52*SQRT(3))</f>
        <v>0.5169390423865784</v>
      </c>
      <c r="I45" s="8">
        <f>'[2]Ведомость'!Q51</f>
        <v>5.76</v>
      </c>
      <c r="J45" s="8">
        <f>'[2]Ведомость'!R51</f>
        <v>3.84</v>
      </c>
      <c r="K45" s="8">
        <f>L45/(Напряжение!C52*SQRT(3))</f>
        <v>32.69639443095109</v>
      </c>
      <c r="L45" s="8">
        <f>'[2]Ведомость'!S51</f>
        <v>364.32</v>
      </c>
      <c r="M45" s="8">
        <f>'[2]Ведомость'!T51</f>
        <v>335.52</v>
      </c>
    </row>
    <row r="46" spans="1:13" ht="15" hidden="1">
      <c r="A46" s="32">
        <f>'Нагрузка ежечасно'!A47</f>
        <v>40163.875</v>
      </c>
      <c r="B46" s="8">
        <f>C46/(Напряжение!C53*SQRT(3))</f>
        <v>0</v>
      </c>
      <c r="C46" s="8">
        <f>'[2]Ведомость'!M52</f>
        <v>0</v>
      </c>
      <c r="D46" s="8">
        <f>'[2]Ведомость'!N52</f>
        <v>0</v>
      </c>
      <c r="E46" s="8">
        <f>F46/(Напряжение!C53*SQRT(3))</f>
        <v>0</v>
      </c>
      <c r="F46" s="8">
        <f>'[2]Ведомость'!O52</f>
        <v>0</v>
      </c>
      <c r="G46" s="8">
        <f>'[2]Ведомость'!P52</f>
        <v>0</v>
      </c>
      <c r="H46" s="8">
        <f>I46/(Напряжение!C53*SQRT(3))</f>
        <v>0.5153142262691088</v>
      </c>
      <c r="I46" s="8">
        <f>'[2]Ведомость'!Q52</f>
        <v>5.76</v>
      </c>
      <c r="J46" s="8">
        <f>'[2]Ведомость'!R52</f>
        <v>3.84</v>
      </c>
      <c r="K46" s="8">
        <f>L46/(Напряжение!C53*SQRT(3))</f>
        <v>29.372910897339203</v>
      </c>
      <c r="L46" s="8">
        <f>'[2]Ведомость'!S52</f>
        <v>328.32</v>
      </c>
      <c r="M46" s="8">
        <f>'[2]Ведомость'!T52</f>
        <v>338.4</v>
      </c>
    </row>
    <row r="47" spans="1:13" ht="15" hidden="1">
      <c r="A47" s="32">
        <f>'Нагрузка ежечасно'!A48</f>
        <v>40163.895833333336</v>
      </c>
      <c r="B47" s="8">
        <f>C47/(Напряжение!C54*SQRT(3))</f>
        <v>0</v>
      </c>
      <c r="C47" s="8">
        <f>'[2]Ведомость'!M53</f>
        <v>0</v>
      </c>
      <c r="D47" s="8">
        <f>'[2]Ведомость'!N53</f>
        <v>0</v>
      </c>
      <c r="E47" s="8">
        <f>F47/(Напряжение!C54*SQRT(3))</f>
        <v>0</v>
      </c>
      <c r="F47" s="8">
        <f>'[2]Ведомость'!O53</f>
        <v>0</v>
      </c>
      <c r="G47" s="8">
        <f>'[2]Ведомость'!P53</f>
        <v>0</v>
      </c>
      <c r="H47" s="8">
        <f>I47/(Напряжение!C54*SQRT(3))</f>
        <v>0.5143387095420368</v>
      </c>
      <c r="I47" s="8">
        <f>'[2]Ведомость'!Q53</f>
        <v>5.76</v>
      </c>
      <c r="J47" s="8">
        <f>'[2]Ведомость'!R53</f>
        <v>3.84</v>
      </c>
      <c r="K47" s="8">
        <f>L47/(Напряжение!C54*SQRT(3))</f>
        <v>26.359858864029384</v>
      </c>
      <c r="L47" s="8">
        <f>'[2]Ведомость'!S53</f>
        <v>295.2</v>
      </c>
      <c r="M47" s="8">
        <f>'[2]Ведомость'!T53</f>
        <v>339.84</v>
      </c>
    </row>
    <row r="48" spans="1:13" ht="15" hidden="1">
      <c r="A48" s="32">
        <f>'Нагрузка ежечасно'!A49</f>
        <v>40163.916666666664</v>
      </c>
      <c r="B48" s="8">
        <f>C48/(Напряжение!C55*SQRT(3))</f>
        <v>0</v>
      </c>
      <c r="C48" s="8">
        <f>'[2]Ведомость'!M54</f>
        <v>0</v>
      </c>
      <c r="D48" s="8">
        <f>'[2]Ведомость'!N54</f>
        <v>0</v>
      </c>
      <c r="E48" s="8">
        <f>F48/(Напряжение!C55*SQRT(3))</f>
        <v>0</v>
      </c>
      <c r="F48" s="8">
        <f>'[2]Ведомость'!O54</f>
        <v>0</v>
      </c>
      <c r="G48" s="8">
        <f>'[2]Ведомость'!P54</f>
        <v>0</v>
      </c>
      <c r="H48" s="8">
        <f>I48/(Напряжение!C55*SQRT(3))</f>
        <v>0.5126815246400883</v>
      </c>
      <c r="I48" s="8">
        <f>'[2]Ведомость'!Q54</f>
        <v>5.76</v>
      </c>
      <c r="J48" s="8">
        <f>'[2]Ведомость'!R54</f>
        <v>3.84</v>
      </c>
      <c r="K48" s="8">
        <f>L48/(Напряжение!C55*SQRT(3))</f>
        <v>25.121394707364328</v>
      </c>
      <c r="L48" s="8">
        <f>'[2]Ведомость'!S54</f>
        <v>282.24</v>
      </c>
      <c r="M48" s="8">
        <f>'[2]Ведомость'!T54</f>
        <v>332.64</v>
      </c>
    </row>
    <row r="49" spans="1:13" ht="15" hidden="1">
      <c r="A49" s="32">
        <f>'Нагрузка ежечасно'!A50</f>
        <v>40163.9375</v>
      </c>
      <c r="B49" s="8">
        <f>C49/(Напряжение!C56*SQRT(3))</f>
        <v>0</v>
      </c>
      <c r="C49" s="8">
        <f>'[2]Ведомость'!M55</f>
        <v>0</v>
      </c>
      <c r="D49" s="8">
        <f>'[2]Ведомость'!N55</f>
        <v>0</v>
      </c>
      <c r="E49" s="8">
        <f>F49/(Напряжение!C56*SQRT(3))</f>
        <v>0</v>
      </c>
      <c r="F49" s="8">
        <f>'[2]Ведомость'!O55</f>
        <v>0</v>
      </c>
      <c r="G49" s="8">
        <f>'[2]Ведомость'!P55</f>
        <v>0</v>
      </c>
      <c r="H49" s="8">
        <f>I49/(Напряжение!C56*SQRT(3))</f>
        <v>0.5116511221548401</v>
      </c>
      <c r="I49" s="8">
        <f>'[2]Ведомость'!Q55</f>
        <v>5.76</v>
      </c>
      <c r="J49" s="8">
        <f>'[2]Ведомость'!R55</f>
        <v>3.84</v>
      </c>
      <c r="K49" s="8">
        <f>L49/(Напряжение!C56*SQRT(3))</f>
        <v>25.07090498558717</v>
      </c>
      <c r="L49" s="8">
        <f>'[2]Ведомость'!S55</f>
        <v>282.24</v>
      </c>
      <c r="M49" s="8">
        <f>'[2]Ведомость'!T55</f>
        <v>339.84</v>
      </c>
    </row>
    <row r="50" spans="1:13" ht="15" hidden="1">
      <c r="A50" s="32">
        <f>'Нагрузка ежечасно'!A51</f>
        <v>40163.958333333336</v>
      </c>
      <c r="B50" s="8">
        <f>C50/(Напряжение!C57*SQRT(3))</f>
        <v>0</v>
      </c>
      <c r="C50" s="8">
        <f>'[2]Ведомость'!M56</f>
        <v>0</v>
      </c>
      <c r="D50" s="8">
        <f>'[2]Ведомость'!N56</f>
        <v>0</v>
      </c>
      <c r="E50" s="8">
        <f>F50/(Напряжение!C57*SQRT(3))</f>
        <v>0</v>
      </c>
      <c r="F50" s="8">
        <f>'[2]Ведомость'!O56</f>
        <v>0</v>
      </c>
      <c r="G50" s="8">
        <f>'[2]Ведомость'!P56</f>
        <v>0</v>
      </c>
      <c r="H50" s="8">
        <f>I50/(Напряжение!C57*SQRT(3))</f>
        <v>0.6840654436859156</v>
      </c>
      <c r="I50" s="8">
        <f>'[2]Ведомость'!Q56</f>
        <v>7.68</v>
      </c>
      <c r="J50" s="8">
        <f>'[2]Ведомость'!R56</f>
        <v>3.84</v>
      </c>
      <c r="K50" s="8">
        <f>L50/(Напряжение!C57*SQRT(3))</f>
        <v>24.882880514075183</v>
      </c>
      <c r="L50" s="8">
        <f>'[2]Ведомость'!S56</f>
        <v>279.36</v>
      </c>
      <c r="M50" s="8">
        <f>'[2]Ведомость'!T56</f>
        <v>334.08</v>
      </c>
    </row>
    <row r="51" spans="1:13" ht="15" hidden="1">
      <c r="A51" s="32">
        <f>'Нагрузка ежечасно'!A52</f>
        <v>40163.979166666664</v>
      </c>
      <c r="B51" s="8">
        <f>C51/(Напряжение!C58*SQRT(3))</f>
        <v>0</v>
      </c>
      <c r="C51" s="8">
        <f>'[2]Ведомость'!M57</f>
        <v>0</v>
      </c>
      <c r="D51" s="8">
        <f>'[2]Ведомость'!N57</f>
        <v>0</v>
      </c>
      <c r="E51" s="8">
        <f>F51/(Напряжение!C58*SQRT(3))</f>
        <v>0</v>
      </c>
      <c r="F51" s="8">
        <f>'[2]Ведомость'!O57</f>
        <v>0</v>
      </c>
      <c r="G51" s="8">
        <f>'[2]Ведомость'!P57</f>
        <v>0</v>
      </c>
      <c r="H51" s="8">
        <f>I51/(Напряжение!C58*SQRT(3))</f>
        <v>0.5131790345338307</v>
      </c>
      <c r="I51" s="8">
        <f>'[2]Ведомость'!Q57</f>
        <v>5.76</v>
      </c>
      <c r="J51" s="8">
        <f>'[2]Ведомость'!R57</f>
        <v>3.84</v>
      </c>
      <c r="K51" s="8">
        <f>L51/(Напряжение!C58*SQRT(3))</f>
        <v>24.247709381723507</v>
      </c>
      <c r="L51" s="8">
        <f>'[2]Ведомость'!S57</f>
        <v>272.16</v>
      </c>
      <c r="M51" s="8">
        <f>'[2]Ведомость'!T57</f>
        <v>331.2</v>
      </c>
    </row>
    <row r="53" spans="1:13" ht="15">
      <c r="A53" s="34"/>
      <c r="B53" s="67" t="str">
        <f>'[2]Ведомость'!$U$7</f>
        <v>Белоярская Яч.  5</v>
      </c>
      <c r="C53" s="60"/>
      <c r="D53" s="60"/>
      <c r="E53" s="67" t="str">
        <f>'[2]Ведомость'!$W$7</f>
        <v>Белоярская Яч. 10</v>
      </c>
      <c r="F53" s="60"/>
      <c r="G53" s="71"/>
      <c r="H53" s="67" t="str">
        <f>'[2]Ведомость'!$Y$7</f>
        <v>Белоярская Яч. 13</v>
      </c>
      <c r="I53" s="60"/>
      <c r="J53" s="60"/>
      <c r="K53" s="67" t="str">
        <f>'[2]Ведомость'!$AA$7</f>
        <v>Белоярская Яч. 18</v>
      </c>
      <c r="L53" s="60"/>
      <c r="M53" s="60"/>
    </row>
    <row r="54" spans="1:13" ht="15">
      <c r="A54" s="41" t="s">
        <v>35</v>
      </c>
      <c r="B54" s="30" t="s">
        <v>0</v>
      </c>
      <c r="C54" s="30" t="s">
        <v>1</v>
      </c>
      <c r="D54" s="42" t="s">
        <v>2</v>
      </c>
      <c r="E54" s="30" t="s">
        <v>0</v>
      </c>
      <c r="F54" s="30" t="s">
        <v>1</v>
      </c>
      <c r="G54" s="45" t="s">
        <v>2</v>
      </c>
      <c r="H54" s="30" t="s">
        <v>0</v>
      </c>
      <c r="I54" s="30" t="s">
        <v>1</v>
      </c>
      <c r="J54" s="42" t="s">
        <v>2</v>
      </c>
      <c r="K54" s="30" t="s">
        <v>0</v>
      </c>
      <c r="L54" s="30" t="s">
        <v>1</v>
      </c>
      <c r="M54" s="42" t="s">
        <v>2</v>
      </c>
    </row>
    <row r="55" spans="1:28" ht="15" hidden="1">
      <c r="A55" s="32">
        <f aca="true" t="shared" si="0" ref="A55:A102">A4</f>
        <v>40164</v>
      </c>
      <c r="B55" s="8">
        <f>C55/(Напряжение!C11*SQRT(3))</f>
        <v>24.254046241544774</v>
      </c>
      <c r="C55" s="8">
        <f>'[2]Ведомость'!U10</f>
        <v>273.6</v>
      </c>
      <c r="D55" s="8">
        <f>'[2]Ведомость'!V10</f>
        <v>276.48</v>
      </c>
      <c r="E55" s="8">
        <f>F55/(Напряжение!C11*SQRT(3))</f>
        <v>168.43087667739425</v>
      </c>
      <c r="F55" s="8">
        <f>'[2]Ведомость'!W9</f>
        <v>1900</v>
      </c>
      <c r="G55" s="8">
        <f>'[2]Ведомость'!X9</f>
        <v>1900</v>
      </c>
      <c r="H55" s="8">
        <f>I55/(Напряжение!E11*SQRT(3))</f>
        <v>7.869664593174896</v>
      </c>
      <c r="I55" s="8">
        <f>'[2]Ведомость'!Y10</f>
        <v>87.84</v>
      </c>
      <c r="J55" s="8">
        <f>'[2]Ведомость'!Z10</f>
        <v>77.76</v>
      </c>
      <c r="K55" s="8">
        <f>L55/(Напряжение!E11*SQRT(3))</f>
        <v>26.060200783956212</v>
      </c>
      <c r="L55" s="8">
        <f>'[2]Ведомость'!AA10</f>
        <v>290.88</v>
      </c>
      <c r="M55" s="8">
        <f>'[2]Ведомость'!AB10</f>
        <v>252</v>
      </c>
      <c r="N55" s="43"/>
      <c r="AB55" s="43"/>
    </row>
    <row r="56" spans="1:28" ht="15" hidden="1">
      <c r="A56" s="32">
        <f t="shared" si="0"/>
        <v>40163.020833333336</v>
      </c>
      <c r="B56" s="8">
        <f>C56/(Напряжение!C12*SQRT(3))</f>
        <v>22.224595589529006</v>
      </c>
      <c r="C56" s="8">
        <f>'[2]Ведомость'!U11</f>
        <v>252</v>
      </c>
      <c r="D56" s="8">
        <f>'[2]Ведомость'!V11</f>
        <v>276.48</v>
      </c>
      <c r="E56" s="8">
        <f>F56/(Напряжение!C12*SQRT(3))</f>
        <v>27.30450315284992</v>
      </c>
      <c r="F56" s="8">
        <f>'[2]Ведомость'!W10</f>
        <v>309.6</v>
      </c>
      <c r="G56" s="8">
        <f>'[2]Ведомость'!X10</f>
        <v>328.32</v>
      </c>
      <c r="H56" s="8">
        <f>I56/(Напряжение!E12*SQRT(3))</f>
        <v>7.729505248146195</v>
      </c>
      <c r="I56" s="8">
        <f>'[2]Ведомость'!Y11</f>
        <v>86.4</v>
      </c>
      <c r="J56" s="8">
        <f>'[2]Ведомость'!Z11</f>
        <v>77.76</v>
      </c>
      <c r="K56" s="8">
        <f>L56/(Напряжение!E12*SQRT(3))</f>
        <v>26.537968018635265</v>
      </c>
      <c r="L56" s="8">
        <f>'[2]Ведомость'!AA11</f>
        <v>296.64</v>
      </c>
      <c r="M56" s="8">
        <f>'[2]Ведомость'!AB11</f>
        <v>252</v>
      </c>
      <c r="N56" s="6"/>
      <c r="AB56" s="6"/>
    </row>
    <row r="57" spans="1:28" ht="15">
      <c r="A57" s="32">
        <f t="shared" si="0"/>
        <v>40163.041666666664</v>
      </c>
      <c r="B57" s="8">
        <f>C57/(Напряжение!C13*SQRT(3))</f>
        <v>22.645596155125517</v>
      </c>
      <c r="C57" s="8">
        <f>'[2]Ведомость'!U12</f>
        <v>256.32</v>
      </c>
      <c r="D57" s="8">
        <f>'[2]Ведомость'!V12</f>
        <v>272.16</v>
      </c>
      <c r="E57" s="8">
        <f>F57/(Напряжение!C13*SQRT(3))</f>
        <v>27.734494167513276</v>
      </c>
      <c r="F57" s="8">
        <f>'[2]Ведомость'!W11</f>
        <v>313.92</v>
      </c>
      <c r="G57" s="8">
        <f>'[2]Ведомость'!X11</f>
        <v>328.32</v>
      </c>
      <c r="H57" s="8">
        <f>I57/(Напряжение!E13*SQRT(3))</f>
        <v>7.356536777664809</v>
      </c>
      <c r="I57" s="8">
        <f>'[2]Ведомость'!Y12</f>
        <v>82.08</v>
      </c>
      <c r="J57" s="8">
        <f>'[2]Ведомость'!Z12</f>
        <v>74.88</v>
      </c>
      <c r="K57" s="8">
        <f>L57/(Напряжение!E13*SQRT(3))</f>
        <v>27.36115433096385</v>
      </c>
      <c r="L57" s="8">
        <f>'[2]Ведомость'!AA12</f>
        <v>305.28</v>
      </c>
      <c r="M57" s="8">
        <f>'[2]Ведомость'!AB12</f>
        <v>252</v>
      </c>
      <c r="N57" s="6"/>
      <c r="AB57" s="6"/>
    </row>
    <row r="58" spans="1:28" ht="15" hidden="1">
      <c r="A58" s="32">
        <f t="shared" si="0"/>
        <v>40163.0625</v>
      </c>
      <c r="B58" s="8">
        <f>C58/(Напряжение!C14*SQRT(3))</f>
        <v>24.92218439979338</v>
      </c>
      <c r="C58" s="8">
        <f>'[2]Ведомость'!U13</f>
        <v>282.24</v>
      </c>
      <c r="D58" s="8">
        <f>'[2]Ведомость'!V13</f>
        <v>273.6</v>
      </c>
      <c r="E58" s="8">
        <f>F58/(Напряжение!C14*SQRT(3))</f>
        <v>27.71957244466815</v>
      </c>
      <c r="F58" s="8">
        <f>'[2]Ведомость'!W12</f>
        <v>313.92</v>
      </c>
      <c r="G58" s="8">
        <f>'[2]Ведомость'!X12</f>
        <v>318.24</v>
      </c>
      <c r="H58" s="8">
        <f>I58/(Напряжение!E14*SQRT(3))</f>
        <v>7.222828652810792</v>
      </c>
      <c r="I58" s="8">
        <f>'[2]Ведомость'!Y13</f>
        <v>80.64</v>
      </c>
      <c r="J58" s="8">
        <f>'[2]Ведомость'!Z13</f>
        <v>73.44</v>
      </c>
      <c r="K58" s="8">
        <f>L58/(Напряжение!E14*SQRT(3))</f>
        <v>29.407230943586793</v>
      </c>
      <c r="L58" s="8">
        <f>'[2]Ведомость'!AA13</f>
        <v>328.32</v>
      </c>
      <c r="M58" s="8">
        <f>'[2]Ведомость'!AB13</f>
        <v>241.92</v>
      </c>
      <c r="N58" s="6"/>
      <c r="AB58" s="6"/>
    </row>
    <row r="59" spans="1:28" ht="15" hidden="1">
      <c r="A59" s="32">
        <f t="shared" si="0"/>
        <v>40163.083333333336</v>
      </c>
      <c r="B59" s="8">
        <f>C59/(Напряжение!C15*SQRT(3))</f>
        <v>28.142519434645234</v>
      </c>
      <c r="C59" s="8">
        <f>'[2]Ведомость'!U14</f>
        <v>318.24</v>
      </c>
      <c r="D59" s="8">
        <f>'[2]Ведомость'!V14</f>
        <v>259.2</v>
      </c>
      <c r="E59" s="8">
        <f>F59/(Напряжение!C15*SQRT(3))</f>
        <v>29.925303471229093</v>
      </c>
      <c r="F59" s="8">
        <f>'[2]Ведомость'!W13</f>
        <v>338.4</v>
      </c>
      <c r="G59" s="8">
        <f>'[2]Ведомость'!X13</f>
        <v>319.68</v>
      </c>
      <c r="H59" s="8">
        <f>I59/(Напряжение!E15*SQRT(3))</f>
        <v>7.3603022171655015</v>
      </c>
      <c r="I59" s="8">
        <f>'[2]Ведомость'!Y14</f>
        <v>82.08</v>
      </c>
      <c r="J59" s="8">
        <f>'[2]Ведомость'!Z14</f>
        <v>73.44</v>
      </c>
      <c r="K59" s="8">
        <f>L59/(Напряжение!E15*SQRT(3))</f>
        <v>31.765514831977427</v>
      </c>
      <c r="L59" s="8">
        <f>'[2]Ведомость'!AA14</f>
        <v>354.24</v>
      </c>
      <c r="M59" s="8">
        <f>'[2]Ведомость'!AB14</f>
        <v>239.04</v>
      </c>
      <c r="N59" s="6"/>
      <c r="AB59" s="6"/>
    </row>
    <row r="60" spans="1:13" ht="15" hidden="1">
      <c r="A60" s="32">
        <f t="shared" si="0"/>
        <v>40163.104166666664</v>
      </c>
      <c r="B60" s="8">
        <f>C60/(Напряжение!C16*SQRT(3))</f>
        <v>34.78141112752201</v>
      </c>
      <c r="C60" s="8">
        <f>'[2]Ведомость'!U15</f>
        <v>396</v>
      </c>
      <c r="D60" s="8">
        <f>'[2]Ведомость'!V15</f>
        <v>264.96</v>
      </c>
      <c r="E60" s="8">
        <f>F60/(Напряжение!C16*SQRT(3))</f>
        <v>34.52845541023094</v>
      </c>
      <c r="F60" s="8">
        <f>'[2]Ведомость'!W14</f>
        <v>393.12</v>
      </c>
      <c r="G60" s="8">
        <f>'[2]Ведомость'!X14</f>
        <v>316.8</v>
      </c>
      <c r="H60" s="8">
        <f>I60/(Напряжение!E16*SQRT(3))</f>
        <v>7.202375497775786</v>
      </c>
      <c r="I60" s="8">
        <f>'[2]Ведомость'!Y15</f>
        <v>80.64</v>
      </c>
      <c r="J60" s="8">
        <f>'[2]Ведомость'!Z15</f>
        <v>73.44</v>
      </c>
      <c r="K60" s="8">
        <f>L60/(Напряжение!E16*SQRT(3))</f>
        <v>34.21128361443498</v>
      </c>
      <c r="L60" s="8">
        <f>'[2]Ведомость'!AA15</f>
        <v>383.04</v>
      </c>
      <c r="M60" s="8">
        <f>'[2]Ведомость'!AB15</f>
        <v>233.28</v>
      </c>
    </row>
    <row r="61" spans="1:13" ht="15" hidden="1">
      <c r="A61" s="32">
        <f t="shared" si="0"/>
        <v>40163.125</v>
      </c>
      <c r="B61" s="8">
        <f>C61/(Напряжение!C17*SQRT(3))</f>
        <v>37.19379384102088</v>
      </c>
      <c r="C61" s="8">
        <f>'[2]Ведомость'!U16</f>
        <v>421.92</v>
      </c>
      <c r="D61" s="8">
        <f>'[2]Ведомость'!V16</f>
        <v>257.76</v>
      </c>
      <c r="E61" s="8">
        <f>F61/(Напряжение!C17*SQRT(3))</f>
        <v>38.46320660010008</v>
      </c>
      <c r="F61" s="8">
        <f>'[2]Ведомость'!W15</f>
        <v>436.32</v>
      </c>
      <c r="G61" s="8">
        <f>'[2]Ведомость'!X15</f>
        <v>313.92</v>
      </c>
      <c r="H61" s="8">
        <f>I61/(Напряжение!E17*SQRT(3))</f>
        <v>7.341130004543487</v>
      </c>
      <c r="I61" s="8">
        <f>'[2]Ведомость'!Y16</f>
        <v>82.08</v>
      </c>
      <c r="J61" s="8">
        <f>'[2]Ведомость'!Z16</f>
        <v>74.88</v>
      </c>
      <c r="K61" s="8">
        <f>L61/(Напряжение!E17*SQRT(3))</f>
        <v>39.15269335756526</v>
      </c>
      <c r="L61" s="8">
        <f>'[2]Ведомость'!AA16</f>
        <v>437.76</v>
      </c>
      <c r="M61" s="8">
        <f>'[2]Ведомость'!AB16</f>
        <v>240.48</v>
      </c>
    </row>
    <row r="62" spans="1:13" ht="15" hidden="1">
      <c r="A62" s="32">
        <f t="shared" si="0"/>
        <v>40163.145833333336</v>
      </c>
      <c r="B62" s="8">
        <f>C62/(Напряжение!C18*SQRT(3))</f>
        <v>37.813599889604596</v>
      </c>
      <c r="C62" s="8">
        <f>'[2]Ведомость'!U17</f>
        <v>429.12</v>
      </c>
      <c r="D62" s="8">
        <f>'[2]Ведомость'!V17</f>
        <v>270.72</v>
      </c>
      <c r="E62" s="8">
        <f>F62/(Напряжение!C18*SQRT(3))</f>
        <v>44.03127235467381</v>
      </c>
      <c r="F62" s="8">
        <f>'[2]Ведомость'!W16</f>
        <v>499.68</v>
      </c>
      <c r="G62" s="8">
        <f>'[2]Ведомость'!X16</f>
        <v>322.56</v>
      </c>
      <c r="H62" s="8">
        <f>I62/(Напряжение!E18*SQRT(3))</f>
        <v>7.607682828396071</v>
      </c>
      <c r="I62" s="8">
        <f>'[2]Ведомость'!Y17</f>
        <v>84.96</v>
      </c>
      <c r="J62" s="8">
        <f>'[2]Ведомость'!Z17</f>
        <v>74.88</v>
      </c>
      <c r="K62" s="8">
        <f>L62/(Напряжение!E18*SQRT(3))</f>
        <v>41.39095233754473</v>
      </c>
      <c r="L62" s="8">
        <f>'[2]Ведомость'!AA17</f>
        <v>462.24</v>
      </c>
      <c r="M62" s="8">
        <f>'[2]Ведомость'!AB17</f>
        <v>236.16</v>
      </c>
    </row>
    <row r="63" spans="1:13" ht="15" hidden="1">
      <c r="A63" s="32">
        <f t="shared" si="0"/>
        <v>40163.166666666664</v>
      </c>
      <c r="B63" s="8">
        <f>C63/(Напряжение!C19*SQRT(3))</f>
        <v>39.8575473486877</v>
      </c>
      <c r="C63" s="8">
        <f>'[2]Ведомость'!U18</f>
        <v>452.16</v>
      </c>
      <c r="D63" s="8">
        <f>'[2]Ведомость'!V18</f>
        <v>256.32</v>
      </c>
      <c r="E63" s="8">
        <f>F63/(Напряжение!C19*SQRT(3))</f>
        <v>45.823485964574076</v>
      </c>
      <c r="F63" s="8">
        <f>'[2]Ведомость'!W17</f>
        <v>519.84</v>
      </c>
      <c r="G63" s="8">
        <f>'[2]Ведомость'!X17</f>
        <v>334.08</v>
      </c>
      <c r="H63" s="8">
        <f>I63/(Напряжение!E19*SQRT(3))</f>
        <v>7.350886620096723</v>
      </c>
      <c r="I63" s="8">
        <f>'[2]Ведомость'!Y18</f>
        <v>82.08</v>
      </c>
      <c r="J63" s="8">
        <f>'[2]Ведомость'!Z18</f>
        <v>73.44</v>
      </c>
      <c r="K63" s="8">
        <f>L63/(Напряжение!E19*SQRT(3))</f>
        <v>46.03976356797422</v>
      </c>
      <c r="L63" s="8">
        <f>'[2]Ведомость'!AA18</f>
        <v>514.08</v>
      </c>
      <c r="M63" s="8">
        <f>'[2]Ведомость'!AB18</f>
        <v>243.36</v>
      </c>
    </row>
    <row r="64" spans="1:13" ht="15" hidden="1">
      <c r="A64" s="32">
        <f t="shared" si="0"/>
        <v>40163.1875</v>
      </c>
      <c r="B64" s="8">
        <f>C64/(Напряжение!C20*SQRT(3))</f>
        <v>42.02608325791728</v>
      </c>
      <c r="C64" s="8">
        <f>'[2]Ведомость'!U19</f>
        <v>476.64</v>
      </c>
      <c r="D64" s="8">
        <f>'[2]Ведомость'!V19</f>
        <v>267.84</v>
      </c>
      <c r="E64" s="8">
        <f>F64/(Напряжение!C20*SQRT(3))</f>
        <v>49.51713737337686</v>
      </c>
      <c r="F64" s="8">
        <f>'[2]Ведомость'!W18</f>
        <v>561.6</v>
      </c>
      <c r="G64" s="8">
        <f>'[2]Ведомость'!X18</f>
        <v>339.84</v>
      </c>
      <c r="H64" s="8">
        <f>I64/(Напряжение!E20*SQRT(3))</f>
        <v>7.49126691566997</v>
      </c>
      <c r="I64" s="8">
        <f>'[2]Ведомость'!Y19</f>
        <v>83.52</v>
      </c>
      <c r="J64" s="8">
        <f>'[2]Ведомость'!Z19</f>
        <v>72</v>
      </c>
      <c r="K64" s="8">
        <f>L64/(Напряжение!E20*SQRT(3))</f>
        <v>47.14331765895757</v>
      </c>
      <c r="L64" s="8">
        <f>'[2]Ведомость'!AA19</f>
        <v>525.6</v>
      </c>
      <c r="M64" s="8">
        <f>'[2]Ведомость'!AB19</f>
        <v>243.36</v>
      </c>
    </row>
    <row r="65" spans="1:13" ht="15" hidden="1">
      <c r="A65" s="32">
        <f t="shared" si="0"/>
        <v>40163.208333333336</v>
      </c>
      <c r="B65" s="8">
        <f>C65/(Напряжение!C21*SQRT(3))</f>
        <v>38.97326186938103</v>
      </c>
      <c r="C65" s="8">
        <f>'[2]Ведомость'!U20</f>
        <v>440.64</v>
      </c>
      <c r="D65" s="8">
        <f>'[2]Ведомость'!V20</f>
        <v>262.08</v>
      </c>
      <c r="E65" s="8">
        <f>F65/(Напряжение!C21*SQRT(3))</f>
        <v>49.03498633892711</v>
      </c>
      <c r="F65" s="8">
        <f>'[2]Ведомость'!W19</f>
        <v>554.4</v>
      </c>
      <c r="G65" s="8">
        <f>'[2]Ведомость'!X19</f>
        <v>335.52</v>
      </c>
      <c r="H65" s="8">
        <f>I65/(Напряжение!E21*SQRT(3))</f>
        <v>7.497620636554456</v>
      </c>
      <c r="I65" s="8">
        <f>'[2]Ведомость'!Y20</f>
        <v>83.52</v>
      </c>
      <c r="J65" s="8">
        <f>'[2]Ведомость'!Z20</f>
        <v>72</v>
      </c>
      <c r="K65" s="8">
        <f>L65/(Напряжение!E21*SQRT(3))</f>
        <v>48.863803458923876</v>
      </c>
      <c r="L65" s="8">
        <f>'[2]Ведомость'!AA20</f>
        <v>544.32</v>
      </c>
      <c r="M65" s="8">
        <f>'[2]Ведомость'!AB20</f>
        <v>250.56</v>
      </c>
    </row>
    <row r="66" spans="1:13" ht="15" hidden="1">
      <c r="A66" s="32">
        <f t="shared" si="0"/>
        <v>40163.229166666664</v>
      </c>
      <c r="B66" s="8">
        <f>C66/(Напряжение!C22*SQRT(3))</f>
        <v>43.0202024414214</v>
      </c>
      <c r="C66" s="8">
        <f>'[2]Ведомость'!U21</f>
        <v>483.84</v>
      </c>
      <c r="D66" s="8">
        <f>'[2]Ведомость'!V21</f>
        <v>264.96</v>
      </c>
      <c r="E66" s="8">
        <f>F66/(Напряжение!C22*SQRT(3))</f>
        <v>51.214526715977854</v>
      </c>
      <c r="F66" s="8">
        <f>'[2]Ведомость'!W20</f>
        <v>576</v>
      </c>
      <c r="G66" s="8">
        <f>'[2]Ведомость'!X20</f>
        <v>351.36</v>
      </c>
      <c r="H66" s="8">
        <f>I66/(Напряжение!E22*SQRT(3))</f>
        <v>7.517771671988606</v>
      </c>
      <c r="I66" s="8">
        <f>'[2]Ведомость'!Y21</f>
        <v>83.52</v>
      </c>
      <c r="J66" s="8">
        <f>'[2]Ведомость'!Z21</f>
        <v>72</v>
      </c>
      <c r="K66" s="8">
        <f>L66/(Напряжение!E22*SQRT(3))</f>
        <v>51.587467680197676</v>
      </c>
      <c r="L66" s="8">
        <f>'[2]Ведомость'!AA21</f>
        <v>573.12</v>
      </c>
      <c r="M66" s="8">
        <f>'[2]Ведомость'!AB21</f>
        <v>262.08</v>
      </c>
    </row>
    <row r="67" spans="1:13" ht="15" hidden="1">
      <c r="A67" s="32">
        <f t="shared" si="0"/>
        <v>40163.25</v>
      </c>
      <c r="B67" s="8">
        <f>C67/(Напряжение!C23*SQRT(3))</f>
        <v>41.880748730449795</v>
      </c>
      <c r="C67" s="8">
        <f>'[2]Ведомость'!U22</f>
        <v>470.88</v>
      </c>
      <c r="D67" s="8">
        <f>'[2]Ведомость'!V22</f>
        <v>263.52</v>
      </c>
      <c r="E67" s="8">
        <f>F67/(Напряжение!C23*SQRT(3))</f>
        <v>49.56528978190847</v>
      </c>
      <c r="F67" s="8">
        <f>'[2]Ведомость'!W21</f>
        <v>557.28</v>
      </c>
      <c r="G67" s="8">
        <f>'[2]Ведомость'!X21</f>
        <v>352.8</v>
      </c>
      <c r="H67" s="8">
        <f>I67/(Напряжение!E23*SQRT(3))</f>
        <v>7.541264994832988</v>
      </c>
      <c r="I67" s="8">
        <f>'[2]Ведомость'!Y22</f>
        <v>83.52</v>
      </c>
      <c r="J67" s="8">
        <f>'[2]Ведомость'!Z22</f>
        <v>70.56</v>
      </c>
      <c r="K67" s="8">
        <f>L67/(Напряжение!E23*SQRT(3))</f>
        <v>52.00872410229647</v>
      </c>
      <c r="L67" s="8">
        <f>'[2]Ведомость'!AA22</f>
        <v>576</v>
      </c>
      <c r="M67" s="8">
        <f>'[2]Ведомость'!AB22</f>
        <v>263.52</v>
      </c>
    </row>
    <row r="68" spans="1:13" ht="15" hidden="1">
      <c r="A68" s="32">
        <f t="shared" si="0"/>
        <v>40163.270833333336</v>
      </c>
      <c r="B68" s="8">
        <f>C68/(Напряжение!C24*SQRT(3))</f>
        <v>44.80755156602393</v>
      </c>
      <c r="C68" s="8">
        <f>'[2]Ведомость'!U23</f>
        <v>504</v>
      </c>
      <c r="D68" s="8">
        <f>'[2]Ведомость'!V23</f>
        <v>266.4</v>
      </c>
      <c r="E68" s="8">
        <f>F68/(Напряжение!C24*SQRT(3))</f>
        <v>51.59269508887898</v>
      </c>
      <c r="F68" s="8">
        <f>'[2]Ведомость'!W22</f>
        <v>580.32</v>
      </c>
      <c r="G68" s="8">
        <f>'[2]Ведомость'!X22</f>
        <v>354.24</v>
      </c>
      <c r="H68" s="8">
        <f>I68/(Напряжение!E24*SQRT(3))</f>
        <v>7.5437627660029944</v>
      </c>
      <c r="I68" s="8">
        <f>'[2]Ведомость'!Y23</f>
        <v>83.52</v>
      </c>
      <c r="J68" s="8">
        <f>'[2]Ведомость'!Z23</f>
        <v>72</v>
      </c>
      <c r="K68" s="8">
        <f>L68/(Напряжение!E24*SQRT(3))</f>
        <v>52.54620961146914</v>
      </c>
      <c r="L68" s="8">
        <f>'[2]Ведомость'!AA23</f>
        <v>581.76</v>
      </c>
      <c r="M68" s="8">
        <f>'[2]Ведомость'!AB23</f>
        <v>264.96</v>
      </c>
    </row>
    <row r="69" spans="1:13" ht="15">
      <c r="A69" s="32">
        <f t="shared" si="0"/>
        <v>40163.291666666664</v>
      </c>
      <c r="B69" s="8">
        <f>C69/(Напряжение!C25*SQRT(3))</f>
        <v>44.542826294387716</v>
      </c>
      <c r="C69" s="8">
        <f>'[2]Ведомость'!U24</f>
        <v>499.68</v>
      </c>
      <c r="D69" s="8">
        <f>'[2]Ведомость'!V24</f>
        <v>263.52</v>
      </c>
      <c r="E69" s="8">
        <f>F69/(Напряжение!C25*SQRT(3))</f>
        <v>53.14331436852021</v>
      </c>
      <c r="F69" s="8">
        <f>'[2]Ведомость'!W23</f>
        <v>596.16</v>
      </c>
      <c r="G69" s="8">
        <f>'[2]Ведомость'!X23</f>
        <v>348.48</v>
      </c>
      <c r="H69" s="8">
        <f>I69/(Напряжение!E25*SQRT(3))</f>
        <v>7.558794470025064</v>
      </c>
      <c r="I69" s="8">
        <f>'[2]Ведомость'!Y24</f>
        <v>83.52</v>
      </c>
      <c r="J69" s="8">
        <f>'[2]Ведомость'!Z24</f>
        <v>69.12</v>
      </c>
      <c r="K69" s="8">
        <f>L69/(Напряжение!E25*SQRT(3))</f>
        <v>54.21480171604183</v>
      </c>
      <c r="L69" s="8">
        <f>'[2]Ведомость'!AA24</f>
        <v>599.04</v>
      </c>
      <c r="M69" s="8">
        <f>'[2]Ведомость'!AB24</f>
        <v>257.76</v>
      </c>
    </row>
    <row r="70" spans="1:13" ht="15" hidden="1">
      <c r="A70" s="32">
        <f t="shared" si="0"/>
        <v>40163.3125</v>
      </c>
      <c r="B70" s="8">
        <f>C70/(Напряжение!C26*SQRT(3))</f>
        <v>42.5105864958037</v>
      </c>
      <c r="C70" s="8">
        <f>'[2]Ведомость'!U25</f>
        <v>475.2</v>
      </c>
      <c r="D70" s="8">
        <f>'[2]Ведомость'!V25</f>
        <v>264.96</v>
      </c>
      <c r="E70" s="8">
        <f>F70/(Напряжение!C26*SQRT(3))</f>
        <v>53.46028301745011</v>
      </c>
      <c r="F70" s="8">
        <f>'[2]Ведомость'!W24</f>
        <v>597.6</v>
      </c>
      <c r="G70" s="8">
        <f>'[2]Ведомость'!X24</f>
        <v>347.04</v>
      </c>
      <c r="H70" s="8">
        <f>I70/(Напряжение!E26*SQRT(3))</f>
        <v>7.444843937640362</v>
      </c>
      <c r="I70" s="8">
        <f>'[2]Ведомость'!Y25</f>
        <v>82.08</v>
      </c>
      <c r="J70" s="8">
        <f>'[2]Ведомость'!Z25</f>
        <v>72</v>
      </c>
      <c r="K70" s="8">
        <f>L70/(Напряжение!E26*SQRT(3))</f>
        <v>53.42002053499839</v>
      </c>
      <c r="L70" s="8">
        <f>'[2]Ведомость'!AA25</f>
        <v>588.96</v>
      </c>
      <c r="M70" s="8">
        <f>'[2]Ведомость'!AB25</f>
        <v>264.96</v>
      </c>
    </row>
    <row r="71" spans="1:13" ht="15" hidden="1">
      <c r="A71" s="32">
        <f t="shared" si="0"/>
        <v>40163.333333333336</v>
      </c>
      <c r="B71" s="8">
        <f>C71/(Напряжение!C27*SQRT(3))</f>
        <v>43.01415173844826</v>
      </c>
      <c r="C71" s="8">
        <f>'[2]Ведомость'!U26</f>
        <v>479.52</v>
      </c>
      <c r="D71" s="8">
        <f>'[2]Ведомость'!V26</f>
        <v>272.16</v>
      </c>
      <c r="E71" s="8">
        <f>F71/(Напряжение!C27*SQRT(3))</f>
        <v>54.12291164687635</v>
      </c>
      <c r="F71" s="8">
        <f>'[2]Ведомость'!W25</f>
        <v>603.36</v>
      </c>
      <c r="G71" s="8">
        <f>'[2]Ведомость'!X25</f>
        <v>352.8</v>
      </c>
      <c r="H71" s="8">
        <f>I71/(Напряжение!E27*SQRT(3))</f>
        <v>7.464725353037492</v>
      </c>
      <c r="I71" s="8">
        <f>'[2]Ведомость'!Y26</f>
        <v>82.08</v>
      </c>
      <c r="J71" s="8">
        <f>'[2]Ведомость'!Z26</f>
        <v>72</v>
      </c>
      <c r="K71" s="8">
        <f>L71/(Напряжение!E27*SQRT(3))</f>
        <v>54.479399067782396</v>
      </c>
      <c r="L71" s="8">
        <f>'[2]Ведомость'!AA26</f>
        <v>599.04</v>
      </c>
      <c r="M71" s="8">
        <f>'[2]Ведомость'!AB26</f>
        <v>272.16</v>
      </c>
    </row>
    <row r="72" spans="1:13" ht="15" hidden="1">
      <c r="A72" s="32">
        <f t="shared" si="0"/>
        <v>40163.354166666664</v>
      </c>
      <c r="B72" s="8">
        <f>C72/(Напряжение!C28*SQRT(3))</f>
        <v>41.63302973222172</v>
      </c>
      <c r="C72" s="8">
        <f>'[2]Ведомость'!U27</f>
        <v>463.68</v>
      </c>
      <c r="D72" s="8">
        <f>'[2]Ведомость'!V27</f>
        <v>276.48</v>
      </c>
      <c r="E72" s="8">
        <f>F72/(Напряжение!C28*SQRT(3))</f>
        <v>53.786771331069055</v>
      </c>
      <c r="F72" s="8">
        <f>'[2]Ведомость'!W26</f>
        <v>599.04</v>
      </c>
      <c r="G72" s="8">
        <f>'[2]Ведомость'!X26</f>
        <v>361.44</v>
      </c>
      <c r="H72" s="8">
        <f>I72/(Напряжение!E28*SQRT(3))</f>
        <v>7.320824987253921</v>
      </c>
      <c r="I72" s="8">
        <f>'[2]Ведомость'!Y27</f>
        <v>80.64</v>
      </c>
      <c r="J72" s="8">
        <f>'[2]Ведомость'!Z27</f>
        <v>72</v>
      </c>
      <c r="K72" s="8">
        <f>L72/(Напряжение!E28*SQRT(3))</f>
        <v>52.553065087072795</v>
      </c>
      <c r="L72" s="8">
        <f>'[2]Ведомость'!AA27</f>
        <v>578.88</v>
      </c>
      <c r="M72" s="8">
        <f>'[2]Ведомость'!AB27</f>
        <v>267.84</v>
      </c>
    </row>
    <row r="73" spans="1:13" ht="15" hidden="1">
      <c r="A73" s="32">
        <f t="shared" si="0"/>
        <v>40163.375</v>
      </c>
      <c r="B73" s="8">
        <f>C73/(Напряжение!C29*SQRT(3))</f>
        <v>39.79562663536268</v>
      </c>
      <c r="C73" s="8">
        <f>'[2]Ведомость'!U28</f>
        <v>446.4</v>
      </c>
      <c r="D73" s="8">
        <f>'[2]Ведомость'!V28</f>
        <v>270.72</v>
      </c>
      <c r="E73" s="8">
        <f>F73/(Напряжение!C29*SQRT(3))</f>
        <v>53.78828245231279</v>
      </c>
      <c r="F73" s="8">
        <f>'[2]Ведомость'!W27</f>
        <v>603.36</v>
      </c>
      <c r="G73" s="8">
        <f>'[2]Ведомость'!X27</f>
        <v>364.32</v>
      </c>
      <c r="H73" s="8">
        <f>I73/(Напряжение!E29*SQRT(3))</f>
        <v>7.422538781363459</v>
      </c>
      <c r="I73" s="8">
        <f>'[2]Ведомость'!Y28</f>
        <v>82.08</v>
      </c>
      <c r="J73" s="8">
        <f>'[2]Ведомость'!Z28</f>
        <v>70.56</v>
      </c>
      <c r="K73" s="8">
        <f>L73/(Напряжение!E29*SQRT(3))</f>
        <v>53.39019123436874</v>
      </c>
      <c r="L73" s="8">
        <f>'[2]Ведомость'!AA28</f>
        <v>590.4</v>
      </c>
      <c r="M73" s="8">
        <f>'[2]Ведомость'!AB28</f>
        <v>270.72</v>
      </c>
    </row>
    <row r="74" spans="1:13" ht="15" hidden="1">
      <c r="A74" s="32">
        <f t="shared" si="0"/>
        <v>40163.395833333336</v>
      </c>
      <c r="B74" s="8">
        <f>C74/(Напряжение!C30*SQRT(3))</f>
        <v>41.21207294736004</v>
      </c>
      <c r="C74" s="8">
        <f>'[2]Ведомость'!U29</f>
        <v>463.68</v>
      </c>
      <c r="D74" s="8">
        <f>'[2]Ведомость'!V29</f>
        <v>277.92</v>
      </c>
      <c r="E74" s="8">
        <f>F74/(Напряжение!C30*SQRT(3))</f>
        <v>48.507377785867874</v>
      </c>
      <c r="F74" s="8">
        <f>'[2]Ведомость'!W28</f>
        <v>545.76</v>
      </c>
      <c r="G74" s="8">
        <f>'[2]Ведомость'!X28</f>
        <v>361.44</v>
      </c>
      <c r="H74" s="8">
        <f>I74/(Напряжение!E30*SQRT(3))</f>
        <v>7.548333464983307</v>
      </c>
      <c r="I74" s="8">
        <f>'[2]Ведомость'!Y29</f>
        <v>83.52</v>
      </c>
      <c r="J74" s="8">
        <f>'[2]Ведомость'!Z29</f>
        <v>70.56</v>
      </c>
      <c r="K74" s="8">
        <f>L74/(Напряжение!E30*SQRT(3))</f>
        <v>51.53689745057569</v>
      </c>
      <c r="L74" s="8">
        <f>'[2]Ведомость'!AA29</f>
        <v>570.24</v>
      </c>
      <c r="M74" s="8">
        <f>'[2]Ведомость'!AB29</f>
        <v>266.4</v>
      </c>
    </row>
    <row r="75" spans="1:13" ht="15">
      <c r="A75" s="32">
        <f t="shared" si="0"/>
        <v>40163.416666666664</v>
      </c>
      <c r="B75" s="8">
        <f>C75/(Напряжение!C31*SQRT(3))</f>
        <v>39.00635029370599</v>
      </c>
      <c r="C75" s="8">
        <f>'[2]Ведомость'!U30</f>
        <v>437.76</v>
      </c>
      <c r="D75" s="8">
        <f>'[2]Ведомость'!V30</f>
        <v>280.8</v>
      </c>
      <c r="E75" s="8">
        <f>F75/(Напряжение!C31*SQRT(3))</f>
        <v>47.34652387624181</v>
      </c>
      <c r="F75" s="8">
        <f>'[2]Ведомость'!W29</f>
        <v>531.36</v>
      </c>
      <c r="G75" s="8">
        <f>'[2]Ведомость'!X29</f>
        <v>354.24</v>
      </c>
      <c r="H75" s="8">
        <f>I75/(Напряжение!E31*SQRT(3))</f>
        <v>7.429104458023841</v>
      </c>
      <c r="I75" s="8">
        <f>'[2]Ведомость'!Y30</f>
        <v>82.08</v>
      </c>
      <c r="J75" s="8">
        <f>'[2]Ведомость'!Z30</f>
        <v>70.56</v>
      </c>
      <c r="K75" s="8">
        <f>L75/(Напряжение!E31*SQRT(3))</f>
        <v>53.04641253360883</v>
      </c>
      <c r="L75" s="8">
        <f>'[2]Ведомость'!AA30</f>
        <v>586.08</v>
      </c>
      <c r="M75" s="8">
        <f>'[2]Ведомость'!AB30</f>
        <v>270.72</v>
      </c>
    </row>
    <row r="76" spans="1:13" ht="15" hidden="1">
      <c r="A76" s="32">
        <f t="shared" si="0"/>
        <v>40163.4375</v>
      </c>
      <c r="B76" s="8">
        <f>C76/(Напряжение!C32*SQRT(3))</f>
        <v>39.04954384025486</v>
      </c>
      <c r="C76" s="8">
        <f>'[2]Ведомость'!U31</f>
        <v>436.32</v>
      </c>
      <c r="D76" s="8">
        <f>'[2]Ведомость'!V31</f>
        <v>272.16</v>
      </c>
      <c r="E76" s="8">
        <f>F76/(Напряжение!C32*SQRT(3))</f>
        <v>49.35965442514064</v>
      </c>
      <c r="F76" s="8">
        <f>'[2]Ведомость'!W30</f>
        <v>551.52</v>
      </c>
      <c r="G76" s="8">
        <f>'[2]Ведомость'!X30</f>
        <v>360</v>
      </c>
      <c r="H76" s="8">
        <f>I76/(Напряжение!E32*SQRT(3))</f>
        <v>7.446012328375677</v>
      </c>
      <c r="I76" s="8">
        <f>'[2]Ведомость'!Y31</f>
        <v>82.08</v>
      </c>
      <c r="J76" s="8">
        <f>'[2]Ведомость'!Z31</f>
        <v>73.44</v>
      </c>
      <c r="K76" s="8">
        <f>L76/(Напряжение!E32*SQRT(3))</f>
        <v>52.90587707003771</v>
      </c>
      <c r="L76" s="8">
        <f>'[2]Ведомость'!AA31</f>
        <v>583.2</v>
      </c>
      <c r="M76" s="8">
        <f>'[2]Ведомость'!AB31</f>
        <v>272.16</v>
      </c>
    </row>
    <row r="77" spans="1:13" ht="15" hidden="1">
      <c r="A77" s="32">
        <f t="shared" si="0"/>
        <v>40163.458333333336</v>
      </c>
      <c r="B77" s="8">
        <f>C77/(Напряжение!C33*SQRT(3))</f>
        <v>40.40125335381512</v>
      </c>
      <c r="C77" s="8">
        <f>'[2]Ведомость'!U32</f>
        <v>452.16</v>
      </c>
      <c r="D77" s="8">
        <f>'[2]Ведомость'!V32</f>
        <v>273.6</v>
      </c>
      <c r="E77" s="8">
        <f>F77/(Напряжение!C33*SQRT(3))</f>
        <v>47.34923959937568</v>
      </c>
      <c r="F77" s="8">
        <f>'[2]Ведомость'!W31</f>
        <v>529.92</v>
      </c>
      <c r="G77" s="8">
        <f>'[2]Ведомость'!X31</f>
        <v>351.36</v>
      </c>
      <c r="H77" s="8">
        <f>I77/(Напряжение!E33*SQRT(3))</f>
        <v>7.829799018846437</v>
      </c>
      <c r="I77" s="8">
        <f>'[2]Ведомость'!Y32</f>
        <v>86.4</v>
      </c>
      <c r="J77" s="8">
        <f>'[2]Ведомость'!Z32</f>
        <v>74.88</v>
      </c>
      <c r="K77" s="8">
        <f>L77/(Напряжение!E33*SQRT(3))</f>
        <v>51.67667352438648</v>
      </c>
      <c r="L77" s="8">
        <f>'[2]Ведомость'!AA32</f>
        <v>570.24</v>
      </c>
      <c r="M77" s="8">
        <f>'[2]Ведомость'!AB32</f>
        <v>276.48</v>
      </c>
    </row>
    <row r="78" spans="1:13" ht="15" hidden="1">
      <c r="A78" s="32">
        <f t="shared" si="0"/>
        <v>40163.479166666664</v>
      </c>
      <c r="B78" s="8">
        <f>C78/(Напряжение!C34*SQRT(3))</f>
        <v>38.641217370085904</v>
      </c>
      <c r="C78" s="8">
        <f>'[2]Ведомость'!U33</f>
        <v>432</v>
      </c>
      <c r="D78" s="8">
        <f>'[2]Ведомость'!V33</f>
        <v>266.4</v>
      </c>
      <c r="E78" s="8">
        <f>F78/(Напряжение!C34*SQRT(3))</f>
        <v>47.39989330730537</v>
      </c>
      <c r="F78" s="8">
        <f>'[2]Ведомость'!W32</f>
        <v>529.92</v>
      </c>
      <c r="G78" s="8">
        <f>'[2]Ведомость'!X32</f>
        <v>345.6</v>
      </c>
      <c r="H78" s="8">
        <f>I78/(Напряжение!E34*SQRT(3))</f>
        <v>7.4460812276018835</v>
      </c>
      <c r="I78" s="8">
        <f>'[2]Ведомость'!Y33</f>
        <v>82.08</v>
      </c>
      <c r="J78" s="8">
        <f>'[2]Ведомость'!Z33</f>
        <v>69.12</v>
      </c>
      <c r="K78" s="8">
        <f>L78/(Напряжение!E34*SQRT(3))</f>
        <v>51.60003657724112</v>
      </c>
      <c r="L78" s="8">
        <f>'[2]Ведомость'!AA33</f>
        <v>568.8</v>
      </c>
      <c r="M78" s="8">
        <f>'[2]Ведомость'!AB33</f>
        <v>267.84</v>
      </c>
    </row>
    <row r="79" spans="1:13" ht="15" hidden="1">
      <c r="A79" s="32">
        <f t="shared" si="0"/>
        <v>40163.5</v>
      </c>
      <c r="B79" s="8">
        <f>C79/(Напряжение!C35*SQRT(3))</f>
        <v>41.72131545547782</v>
      </c>
      <c r="C79" s="8">
        <f>'[2]Ведомость'!U34</f>
        <v>466.56</v>
      </c>
      <c r="D79" s="8">
        <f>'[2]Ведомость'!V34</f>
        <v>272.16</v>
      </c>
      <c r="E79" s="8">
        <f>F79/(Напряжение!C35*SQRT(3))</f>
        <v>46.74332564919275</v>
      </c>
      <c r="F79" s="8">
        <f>'[2]Ведомость'!W33</f>
        <v>522.72</v>
      </c>
      <c r="G79" s="8">
        <f>'[2]Ведомость'!X33</f>
        <v>338.4</v>
      </c>
      <c r="H79" s="8">
        <f>I79/(Напряжение!E35*SQRT(3))</f>
        <v>7.4470364913861</v>
      </c>
      <c r="I79" s="8">
        <f>'[2]Ведомость'!Y34</f>
        <v>82.08</v>
      </c>
      <c r="J79" s="8">
        <f>'[2]Ведомость'!Z34</f>
        <v>70.56</v>
      </c>
      <c r="K79" s="8">
        <f>L79/(Напряжение!E35*SQRT(3))</f>
        <v>52.6518544917298</v>
      </c>
      <c r="L79" s="8">
        <f>'[2]Ведомость'!AA34</f>
        <v>580.32</v>
      </c>
      <c r="M79" s="8">
        <f>'[2]Ведомость'!AB34</f>
        <v>269.28</v>
      </c>
    </row>
    <row r="80" spans="1:28" ht="15" hidden="1">
      <c r="A80" s="32">
        <f t="shared" si="0"/>
        <v>40163.520833333336</v>
      </c>
      <c r="B80" s="8">
        <f>C80/(Напряжение!C36*SQRT(3))</f>
        <v>45.1018152418611</v>
      </c>
      <c r="C80" s="8">
        <f>'[2]Ведомость'!U35</f>
        <v>501.12</v>
      </c>
      <c r="D80" s="8">
        <f>'[2]Ведомость'!V35</f>
        <v>276.48</v>
      </c>
      <c r="E80" s="8">
        <f>F80/(Напряжение!C36*SQRT(3))</f>
        <v>47.56427067173282</v>
      </c>
      <c r="F80" s="8">
        <f>'[2]Ведомость'!W34</f>
        <v>528.48</v>
      </c>
      <c r="G80" s="8">
        <f>'[2]Ведомость'!X34</f>
        <v>339.84</v>
      </c>
      <c r="H80" s="8">
        <f>I80/(Напряжение!E36*SQRT(3))</f>
        <v>7.325341165683068</v>
      </c>
      <c r="I80" s="8">
        <f>'[2]Ведомость'!Y35</f>
        <v>80.64</v>
      </c>
      <c r="J80" s="8">
        <f>'[2]Ведомость'!Z35</f>
        <v>69.12</v>
      </c>
      <c r="K80" s="8">
        <f>L80/(Напряжение!E36*SQRT(3))</f>
        <v>50.884959168762734</v>
      </c>
      <c r="L80" s="8">
        <f>'[2]Ведомость'!AA35</f>
        <v>560.16</v>
      </c>
      <c r="M80" s="8">
        <f>'[2]Ведомость'!AB35</f>
        <v>266.4</v>
      </c>
      <c r="N80" s="6"/>
      <c r="AB80" s="6"/>
    </row>
    <row r="81" spans="1:28" ht="15" hidden="1">
      <c r="A81" s="32">
        <f t="shared" si="0"/>
        <v>40163.541666666664</v>
      </c>
      <c r="B81" s="8">
        <f>C81/(Напряжение!C37*SQRT(3))</f>
        <v>44.772624820364264</v>
      </c>
      <c r="C81" s="8">
        <f>'[2]Ведомость'!U36</f>
        <v>496.8</v>
      </c>
      <c r="D81" s="8">
        <f>'[2]Ведомость'!V36</f>
        <v>266.4</v>
      </c>
      <c r="E81" s="8">
        <f>F81/(Напряжение!C37*SQRT(3))</f>
        <v>49.31477516445919</v>
      </c>
      <c r="F81" s="8">
        <f>'[2]Ведомость'!W35</f>
        <v>547.2</v>
      </c>
      <c r="G81" s="8">
        <f>'[2]Ведомость'!X35</f>
        <v>348.48</v>
      </c>
      <c r="H81" s="8">
        <f>I81/(Напряжение!E37*SQRT(3))</f>
        <v>7.456317453078936</v>
      </c>
      <c r="I81" s="8">
        <f>'[2]Ведомость'!Y36</f>
        <v>82.08</v>
      </c>
      <c r="J81" s="8">
        <f>'[2]Ведомость'!Z36</f>
        <v>70.56</v>
      </c>
      <c r="K81" s="8">
        <f>L81/(Напряжение!E37*SQRT(3))</f>
        <v>51.01690888948745</v>
      </c>
      <c r="L81" s="8">
        <f>'[2]Ведомость'!AA36</f>
        <v>561.6</v>
      </c>
      <c r="M81" s="8">
        <f>'[2]Ведомость'!AB36</f>
        <v>267.84</v>
      </c>
      <c r="N81" s="6"/>
      <c r="AB81" s="6"/>
    </row>
    <row r="82" spans="1:28" ht="15" hidden="1">
      <c r="A82" s="32">
        <f t="shared" si="0"/>
        <v>40163.5625</v>
      </c>
      <c r="B82" s="8">
        <f>C82/(Напряжение!C38*SQRT(3))</f>
        <v>49.603942844299375</v>
      </c>
      <c r="C82" s="8">
        <f>'[2]Ведомость'!U37</f>
        <v>551.52</v>
      </c>
      <c r="D82" s="8">
        <f>'[2]Ведомость'!V37</f>
        <v>272.16</v>
      </c>
      <c r="E82" s="8">
        <f>F82/(Напряжение!C38*SQRT(3))</f>
        <v>50.899084955116585</v>
      </c>
      <c r="F82" s="8">
        <f>'[2]Ведомость'!W36</f>
        <v>565.92</v>
      </c>
      <c r="G82" s="8">
        <f>'[2]Ведомость'!X36</f>
        <v>347.04</v>
      </c>
      <c r="H82" s="8">
        <f>I82/(Напряжение!E38*SQRT(3))</f>
        <v>7.31880843917425</v>
      </c>
      <c r="I82" s="8">
        <f>'[2]Ведомость'!Y37</f>
        <v>80.64</v>
      </c>
      <c r="J82" s="8">
        <f>'[2]Ведомость'!Z37</f>
        <v>70.56</v>
      </c>
      <c r="K82" s="8">
        <f>L82/(Напряжение!E38*SQRT(3))</f>
        <v>51.88512411343173</v>
      </c>
      <c r="L82" s="8">
        <f>'[2]Ведомость'!AA37</f>
        <v>571.68</v>
      </c>
      <c r="M82" s="8">
        <f>'[2]Ведомость'!AB37</f>
        <v>280.8</v>
      </c>
      <c r="N82" s="6"/>
      <c r="AB82" s="6"/>
    </row>
    <row r="83" spans="1:28" ht="15" hidden="1">
      <c r="A83" s="32">
        <f t="shared" si="0"/>
        <v>40163.583333333336</v>
      </c>
      <c r="B83" s="8">
        <f>C83/(Напряжение!C39*SQRT(3))</f>
        <v>49.76304087260727</v>
      </c>
      <c r="C83" s="8">
        <f>'[2]Ведомость'!U38</f>
        <v>551.52</v>
      </c>
      <c r="D83" s="8">
        <f>'[2]Ведомость'!V38</f>
        <v>285.12</v>
      </c>
      <c r="E83" s="8">
        <f>F83/(Напряжение!C39*SQRT(3))</f>
        <v>50.67254814704135</v>
      </c>
      <c r="F83" s="8">
        <f>'[2]Ведомость'!W37</f>
        <v>561.6</v>
      </c>
      <c r="G83" s="8">
        <f>'[2]Ведомость'!X37</f>
        <v>348.48</v>
      </c>
      <c r="H83" s="8">
        <f>I83/(Напряжение!E39*SQRT(3))</f>
        <v>7.180257555475875</v>
      </c>
      <c r="I83" s="8">
        <f>'[2]Ведомость'!Y38</f>
        <v>79.2</v>
      </c>
      <c r="J83" s="8">
        <f>'[2]Ведомость'!Z38</f>
        <v>72</v>
      </c>
      <c r="K83" s="8">
        <f>L83/(Напряжение!E39*SQRT(3))</f>
        <v>49.870152476214265</v>
      </c>
      <c r="L83" s="8">
        <f>'[2]Ведомость'!AA38</f>
        <v>550.08</v>
      </c>
      <c r="M83" s="8">
        <f>'[2]Ведомость'!AB38</f>
        <v>273.6</v>
      </c>
      <c r="N83" s="6"/>
      <c r="AB83" s="6"/>
    </row>
    <row r="84" spans="1:13" ht="15" hidden="1">
      <c r="A84" s="32">
        <f t="shared" si="0"/>
        <v>40163.604166666664</v>
      </c>
      <c r="B84" s="8">
        <f>C84/(Напряжение!C40*SQRT(3))</f>
        <v>51.127469930981164</v>
      </c>
      <c r="C84" s="8">
        <f>'[2]Ведомость'!U39</f>
        <v>567.36</v>
      </c>
      <c r="D84" s="8">
        <f>'[2]Ведомость'!V39</f>
        <v>293.76</v>
      </c>
      <c r="E84" s="8">
        <f>F84/(Напряжение!C40*SQRT(3))</f>
        <v>53.073947212617504</v>
      </c>
      <c r="F84" s="8">
        <f>'[2]Ведомость'!W38</f>
        <v>588.96</v>
      </c>
      <c r="G84" s="8">
        <f>'[2]Ведомость'!X38</f>
        <v>362.88</v>
      </c>
      <c r="H84" s="8">
        <f>I84/(Напряжение!E40*SQRT(3))</f>
        <v>7.305836787388735</v>
      </c>
      <c r="I84" s="8">
        <f>'[2]Ведомость'!Y39</f>
        <v>80.64</v>
      </c>
      <c r="J84" s="8">
        <f>'[2]Ведомость'!Z39</f>
        <v>70.56</v>
      </c>
      <c r="K84" s="8">
        <f>L84/(Напряжение!E40*SQRT(3))</f>
        <v>49.96670517089081</v>
      </c>
      <c r="L84" s="8">
        <f>'[2]Ведомость'!AA39</f>
        <v>551.52</v>
      </c>
      <c r="M84" s="8">
        <f>'[2]Ведомость'!AB39</f>
        <v>279.36</v>
      </c>
    </row>
    <row r="85" spans="1:13" ht="15" hidden="1">
      <c r="A85" s="32">
        <f t="shared" si="0"/>
        <v>40163.625</v>
      </c>
      <c r="B85" s="8">
        <f>C85/(Напряжение!C41*SQRT(3))</f>
        <v>48.68109631464517</v>
      </c>
      <c r="C85" s="8">
        <f>'[2]Ведомость'!U40</f>
        <v>542.88</v>
      </c>
      <c r="D85" s="8">
        <f>'[2]Ведомость'!V40</f>
        <v>295.2</v>
      </c>
      <c r="E85" s="8">
        <f>F85/(Напряжение!C41*SQRT(3))</f>
        <v>54.49183725405904</v>
      </c>
      <c r="F85" s="8">
        <f>'[2]Ведомость'!W39</f>
        <v>607.68</v>
      </c>
      <c r="G85" s="8">
        <f>'[2]Ведомость'!X39</f>
        <v>362.88</v>
      </c>
      <c r="H85" s="8">
        <f>I85/(Напряжение!E41*SQRT(3))</f>
        <v>7.406438223284984</v>
      </c>
      <c r="I85" s="8">
        <f>'[2]Ведомость'!Y40</f>
        <v>82.08</v>
      </c>
      <c r="J85" s="8">
        <f>'[2]Ведомость'!Z40</f>
        <v>72</v>
      </c>
      <c r="K85" s="8">
        <f>L85/(Напряжение!E41*SQRT(3))</f>
        <v>51.455255024927254</v>
      </c>
      <c r="L85" s="8">
        <f>'[2]Ведомость'!AA40</f>
        <v>570.24</v>
      </c>
      <c r="M85" s="8">
        <f>'[2]Ведомость'!AB40</f>
        <v>285.12</v>
      </c>
    </row>
    <row r="86" spans="1:13" ht="15" hidden="1">
      <c r="A86" s="32">
        <f t="shared" si="0"/>
        <v>40163.645833333336</v>
      </c>
      <c r="B86" s="8">
        <f>C86/(Напряжение!C42*SQRT(3))</f>
        <v>48.64344395009711</v>
      </c>
      <c r="C86" s="8">
        <f>'[2]Ведомость'!U41</f>
        <v>542.88</v>
      </c>
      <c r="D86" s="8">
        <f>'[2]Ведомость'!V41</f>
        <v>303.84</v>
      </c>
      <c r="E86" s="8">
        <f>F86/(Напряжение!C42*SQRT(3))</f>
        <v>52.51427503365922</v>
      </c>
      <c r="F86" s="8">
        <f>'[2]Ведомость'!W40</f>
        <v>586.08</v>
      </c>
      <c r="G86" s="8">
        <f>'[2]Ведомость'!X40</f>
        <v>364.32</v>
      </c>
      <c r="H86" s="8">
        <f>I86/(Напряжение!E42*SQRT(3))</f>
        <v>7.262772401248722</v>
      </c>
      <c r="I86" s="8">
        <f>'[2]Ведомость'!Y41</f>
        <v>80.64</v>
      </c>
      <c r="J86" s="8">
        <f>'[2]Ведомость'!Z41</f>
        <v>72</v>
      </c>
      <c r="K86" s="8">
        <f>L86/(Напряжение!E42*SQRT(3))</f>
        <v>51.228483901665086</v>
      </c>
      <c r="L86" s="8">
        <f>'[2]Ведомость'!AA41</f>
        <v>568.8</v>
      </c>
      <c r="M86" s="8">
        <f>'[2]Ведомость'!AB41</f>
        <v>283.68</v>
      </c>
    </row>
    <row r="87" spans="1:13" ht="15" hidden="1">
      <c r="A87" s="32">
        <f t="shared" si="0"/>
        <v>40163.666666666664</v>
      </c>
      <c r="B87" s="8">
        <f>C87/(Напряжение!C43*SQRT(3))</f>
        <v>50.567083576958275</v>
      </c>
      <c r="C87" s="8">
        <f>'[2]Ведомость'!U42</f>
        <v>564.48</v>
      </c>
      <c r="D87" s="8">
        <f>'[2]Ведомость'!V42</f>
        <v>303.84</v>
      </c>
      <c r="E87" s="8">
        <f>F87/(Напряжение!C43*SQRT(3))</f>
        <v>54.050020455983464</v>
      </c>
      <c r="F87" s="8">
        <f>'[2]Ведомость'!W41</f>
        <v>603.36</v>
      </c>
      <c r="G87" s="8">
        <f>'[2]Ведомость'!X41</f>
        <v>371.52</v>
      </c>
      <c r="H87" s="8">
        <f>I87/(Напряжение!E43*SQRT(3))</f>
        <v>7.257702623915103</v>
      </c>
      <c r="I87" s="8">
        <f>'[2]Ведомость'!Y42</f>
        <v>80.64</v>
      </c>
      <c r="J87" s="8">
        <f>'[2]Ведомость'!Z42</f>
        <v>72</v>
      </c>
      <c r="K87" s="8">
        <f>L87/(Напряжение!E43*SQRT(3))</f>
        <v>47.43427072058799</v>
      </c>
      <c r="L87" s="8">
        <f>'[2]Ведомость'!AA42</f>
        <v>527.04</v>
      </c>
      <c r="M87" s="8">
        <f>'[2]Ведомость'!AB42</f>
        <v>283.68</v>
      </c>
    </row>
    <row r="88" spans="1:13" ht="15" hidden="1">
      <c r="A88" s="32">
        <f t="shared" si="0"/>
        <v>40163.6875</v>
      </c>
      <c r="B88" s="8">
        <f>C88/(Напряжение!C44*SQRT(3))</f>
        <v>50.36507613486685</v>
      </c>
      <c r="C88" s="8">
        <f>'[2]Ведомость'!U43</f>
        <v>563.04</v>
      </c>
      <c r="D88" s="8">
        <f>'[2]Ведомость'!V43</f>
        <v>296.64</v>
      </c>
      <c r="E88" s="8">
        <f>F88/(Напряжение!C44*SQRT(3))</f>
        <v>55.64632452752553</v>
      </c>
      <c r="F88" s="8">
        <f>'[2]Ведомость'!W42</f>
        <v>622.08</v>
      </c>
      <c r="G88" s="8">
        <f>'[2]Ведомость'!X42</f>
        <v>375.84</v>
      </c>
      <c r="H88" s="8">
        <f>I88/(Напряжение!E44*SQRT(3))</f>
        <v>7.2508967634690755</v>
      </c>
      <c r="I88" s="8">
        <f>'[2]Ведомость'!Y43</f>
        <v>80.64</v>
      </c>
      <c r="J88" s="8">
        <f>'[2]Ведомость'!Z43</f>
        <v>72</v>
      </c>
      <c r="K88" s="8">
        <f>L88/(Напряжение!E44*SQRT(3))</f>
        <v>49.97939554819756</v>
      </c>
      <c r="L88" s="8">
        <f>'[2]Ведомость'!AA43</f>
        <v>555.84</v>
      </c>
      <c r="M88" s="8">
        <f>'[2]Ведомость'!AB43</f>
        <v>276.48</v>
      </c>
    </row>
    <row r="89" spans="1:13" ht="15" hidden="1">
      <c r="A89" s="32">
        <f t="shared" si="0"/>
        <v>40163.708333333336</v>
      </c>
      <c r="B89" s="8">
        <f>C89/(Напряжение!C45*SQRT(3))</f>
        <v>50.201310293530184</v>
      </c>
      <c r="C89" s="8">
        <f>'[2]Ведомость'!U44</f>
        <v>561.6</v>
      </c>
      <c r="D89" s="8">
        <f>'[2]Ведомость'!V44</f>
        <v>290.88</v>
      </c>
      <c r="E89" s="8">
        <f>F89/(Напряжение!C45*SQRT(3))</f>
        <v>55.4788839397731</v>
      </c>
      <c r="F89" s="8">
        <f>'[2]Ведомость'!W43</f>
        <v>620.64</v>
      </c>
      <c r="G89" s="8">
        <f>'[2]Ведомость'!X43</f>
        <v>371.52</v>
      </c>
      <c r="H89" s="8">
        <f>I89/(Напряжение!E45*SQRT(3))</f>
        <v>7.245989388902692</v>
      </c>
      <c r="I89" s="8">
        <f>'[2]Ведомость'!Y44</f>
        <v>80.64</v>
      </c>
      <c r="J89" s="8">
        <f>'[2]Ведомость'!Z44</f>
        <v>72</v>
      </c>
      <c r="K89" s="8">
        <f>L89/(Напряжение!E45*SQRT(3))</f>
        <v>52.53342306954452</v>
      </c>
      <c r="L89" s="8">
        <f>'[2]Ведомость'!AA44</f>
        <v>584.64</v>
      </c>
      <c r="M89" s="8">
        <f>'[2]Ведомость'!AB44</f>
        <v>275.04</v>
      </c>
    </row>
    <row r="90" spans="1:13" ht="15" hidden="1">
      <c r="A90" s="32">
        <f t="shared" si="0"/>
        <v>40163.729166666664</v>
      </c>
      <c r="B90" s="8">
        <f>C90/(Напряжение!C46*SQRT(3))</f>
        <v>57.58429799588576</v>
      </c>
      <c r="C90" s="8">
        <f>'[2]Ведомость'!U45</f>
        <v>645.12</v>
      </c>
      <c r="D90" s="8">
        <f>'[2]Ведомость'!V45</f>
        <v>292.32</v>
      </c>
      <c r="E90" s="8">
        <f>F90/(Напряжение!C46*SQRT(3))</f>
        <v>55.52771592460414</v>
      </c>
      <c r="F90" s="8">
        <f>'[2]Ведомость'!W44</f>
        <v>622.08</v>
      </c>
      <c r="G90" s="8">
        <f>'[2]Ведомость'!X44</f>
        <v>358.56</v>
      </c>
      <c r="H90" s="8">
        <f>I90/(Напряжение!E46*SQRT(3))</f>
        <v>7.372392402411909</v>
      </c>
      <c r="I90" s="8">
        <f>'[2]Ведомость'!Y45</f>
        <v>82.08</v>
      </c>
      <c r="J90" s="8">
        <f>'[2]Ведомость'!Z45</f>
        <v>73.44</v>
      </c>
      <c r="K90" s="8">
        <f>L90/(Напряжение!E46*SQRT(3))</f>
        <v>53.288169645503615</v>
      </c>
      <c r="L90" s="8">
        <f>'[2]Ведомость'!AA45</f>
        <v>593.28</v>
      </c>
      <c r="M90" s="8">
        <f>'[2]Ведомость'!AB45</f>
        <v>270.72</v>
      </c>
    </row>
    <row r="91" spans="1:13" ht="15">
      <c r="A91" s="32">
        <f t="shared" si="0"/>
        <v>40163.75</v>
      </c>
      <c r="B91" s="8">
        <f>C91/(Напряжение!C47*SQRT(3))</f>
        <v>58.04779951700128</v>
      </c>
      <c r="C91" s="8">
        <f>'[2]Ведомость'!U46</f>
        <v>649.44</v>
      </c>
      <c r="D91" s="8">
        <f>'[2]Ведомость'!V46</f>
        <v>279.36</v>
      </c>
      <c r="E91" s="8">
        <f>F91/(Напряжение!C47*SQRT(3))</f>
        <v>58.82005405603012</v>
      </c>
      <c r="F91" s="8">
        <f>'[2]Ведомость'!W45</f>
        <v>658.08</v>
      </c>
      <c r="G91" s="8">
        <f>'[2]Ведомость'!X45</f>
        <v>355.68</v>
      </c>
      <c r="H91" s="8">
        <f>I91/(Напряжение!E47*SQRT(3))</f>
        <v>7.395400093577762</v>
      </c>
      <c r="I91" s="8">
        <f>'[2]Ведомость'!Y46</f>
        <v>82.08</v>
      </c>
      <c r="J91" s="8">
        <f>'[2]Ведомость'!Z46</f>
        <v>72</v>
      </c>
      <c r="K91" s="8">
        <f>L91/(Напряжение!E47*SQRT(3))</f>
        <v>51.76780065504433</v>
      </c>
      <c r="L91" s="8">
        <f>'[2]Ведомость'!AA46</f>
        <v>574.56</v>
      </c>
      <c r="M91" s="8">
        <f>'[2]Ведомость'!AB46</f>
        <v>263.52</v>
      </c>
    </row>
    <row r="92" spans="1:13" ht="15" hidden="1">
      <c r="A92" s="32">
        <f t="shared" si="0"/>
        <v>40163.770833333336</v>
      </c>
      <c r="B92" s="8">
        <f>C92/(Напряжение!C48*SQRT(3))</f>
        <v>58.429816399997414</v>
      </c>
      <c r="C92" s="8">
        <f>'[2]Ведомость'!U47</f>
        <v>655.2</v>
      </c>
      <c r="D92" s="8">
        <f>'[2]Ведомость'!V47</f>
        <v>282.24</v>
      </c>
      <c r="E92" s="8">
        <f>F92/(Напряжение!C48*SQRT(3))</f>
        <v>59.32873665230506</v>
      </c>
      <c r="F92" s="8">
        <f>'[2]Ведомость'!W46</f>
        <v>665.28</v>
      </c>
      <c r="G92" s="8">
        <f>'[2]Ведомость'!X46</f>
        <v>335.52</v>
      </c>
      <c r="H92" s="8">
        <f>I92/(Напряжение!E48*SQRT(3))</f>
        <v>7.5325198416331</v>
      </c>
      <c r="I92" s="8">
        <f>'[2]Ведомость'!Y47</f>
        <v>83.52</v>
      </c>
      <c r="J92" s="8">
        <f>'[2]Ведомость'!Z47</f>
        <v>73.44</v>
      </c>
      <c r="K92" s="8">
        <f>L92/(Напряжение!E48*SQRT(3))</f>
        <v>54.67570436771613</v>
      </c>
      <c r="L92" s="8">
        <f>'[2]Ведомость'!AA47</f>
        <v>606.24</v>
      </c>
      <c r="M92" s="8">
        <f>'[2]Ведомость'!AB47</f>
        <v>276.48</v>
      </c>
    </row>
    <row r="93" spans="1:13" ht="15" hidden="1">
      <c r="A93" s="32">
        <f t="shared" si="0"/>
        <v>40163.791666666664</v>
      </c>
      <c r="B93" s="8">
        <f>C93/(Напряжение!C49*SQRT(3))</f>
        <v>55.700921662501635</v>
      </c>
      <c r="C93" s="8">
        <f>'[2]Ведомость'!U48</f>
        <v>620.64</v>
      </c>
      <c r="D93" s="8">
        <f>'[2]Ведомость'!V48</f>
        <v>275.04</v>
      </c>
      <c r="E93" s="8">
        <f>F93/(Напряжение!C49*SQRT(3))</f>
        <v>60.741144272333564</v>
      </c>
      <c r="F93" s="8">
        <f>'[2]Ведомость'!W47</f>
        <v>676.8</v>
      </c>
      <c r="G93" s="8">
        <f>'[2]Ведомость'!X47</f>
        <v>335.52</v>
      </c>
      <c r="H93" s="8">
        <f>I93/(Напряжение!E49*SQRT(3))</f>
        <v>7.66672625464811</v>
      </c>
      <c r="I93" s="8">
        <f>'[2]Ведомость'!Y48</f>
        <v>84.96</v>
      </c>
      <c r="J93" s="8">
        <f>'[2]Ведомость'!Z48</f>
        <v>74.88</v>
      </c>
      <c r="K93" s="8">
        <f>L93/(Напряжение!E49*SQRT(3))</f>
        <v>51.84786060346773</v>
      </c>
      <c r="L93" s="8">
        <f>'[2]Ведомость'!AA48</f>
        <v>574.56</v>
      </c>
      <c r="M93" s="8">
        <f>'[2]Ведомость'!AB48</f>
        <v>270.72</v>
      </c>
    </row>
    <row r="94" spans="1:13" ht="15" hidden="1">
      <c r="A94" s="32">
        <f t="shared" si="0"/>
        <v>40163.8125</v>
      </c>
      <c r="B94" s="8">
        <f>C94/(Напряжение!C50*SQRT(3))</f>
        <v>50.01788474127866</v>
      </c>
      <c r="C94" s="8">
        <f>'[2]Ведомость'!U49</f>
        <v>555.84</v>
      </c>
      <c r="D94" s="8">
        <f>'[2]Ведомость'!V49</f>
        <v>266.4</v>
      </c>
      <c r="E94" s="8">
        <f>F94/(Напряжение!C50*SQRT(3))</f>
        <v>58.440585539680505</v>
      </c>
      <c r="F94" s="8">
        <f>'[2]Ведомость'!W48</f>
        <v>649.44</v>
      </c>
      <c r="G94" s="8">
        <f>'[2]Ведомость'!X48</f>
        <v>328.32</v>
      </c>
      <c r="H94" s="8">
        <f>I94/(Напряжение!E50*SQRT(3))</f>
        <v>7.673489412734199</v>
      </c>
      <c r="I94" s="8">
        <f>'[2]Ведомость'!Y49</f>
        <v>84.96</v>
      </c>
      <c r="J94" s="8">
        <f>'[2]Ведомость'!Z49</f>
        <v>76.32</v>
      </c>
      <c r="K94" s="8">
        <f>L94/(Напряжение!E50*SQRT(3))</f>
        <v>47.081409617114915</v>
      </c>
      <c r="L94" s="8">
        <f>'[2]Ведомость'!AA49</f>
        <v>521.28</v>
      </c>
      <c r="M94" s="8">
        <f>'[2]Ведомость'!AB49</f>
        <v>266.4</v>
      </c>
    </row>
    <row r="95" spans="1:13" ht="15" hidden="1">
      <c r="A95" s="32">
        <f t="shared" si="0"/>
        <v>40163.833333333336</v>
      </c>
      <c r="B95" s="8">
        <f>C95/(Напряжение!C51*SQRT(3))</f>
        <v>43.3656022317104</v>
      </c>
      <c r="C95" s="8">
        <f>'[2]Ведомость'!U50</f>
        <v>482.4</v>
      </c>
      <c r="D95" s="8">
        <f>'[2]Ведомость'!V50</f>
        <v>269.28</v>
      </c>
      <c r="E95" s="8">
        <f>F95/(Напряжение!C51*SQRT(3))</f>
        <v>53.074319149257505</v>
      </c>
      <c r="F95" s="8">
        <f>'[2]Ведомость'!W49</f>
        <v>590.4</v>
      </c>
      <c r="G95" s="8">
        <f>'[2]Ведомость'!X49</f>
        <v>325.44</v>
      </c>
      <c r="H95" s="8">
        <f>I95/(Напряжение!E51*SQRT(3))</f>
        <v>7.540807442430243</v>
      </c>
      <c r="I95" s="8">
        <f>'[2]Ведомость'!Y50</f>
        <v>83.52</v>
      </c>
      <c r="J95" s="8">
        <f>'[2]Ведомость'!Z50</f>
        <v>76.32</v>
      </c>
      <c r="K95" s="8">
        <f>L95/(Напряжение!E51*SQRT(3))</f>
        <v>41.86448269762997</v>
      </c>
      <c r="L95" s="8">
        <f>'[2]Ведомость'!AA50</f>
        <v>463.68</v>
      </c>
      <c r="M95" s="8">
        <f>'[2]Ведомость'!AB50</f>
        <v>259.2</v>
      </c>
    </row>
    <row r="96" spans="1:13" ht="15" hidden="1">
      <c r="A96" s="32">
        <f t="shared" si="0"/>
        <v>40163.854166666664</v>
      </c>
      <c r="B96" s="8">
        <f>C96/(Напряжение!C52*SQRT(3))</f>
        <v>39.28736722137996</v>
      </c>
      <c r="C96" s="8">
        <f>'[2]Ведомость'!U51</f>
        <v>437.76</v>
      </c>
      <c r="D96" s="8">
        <f>'[2]Ведомость'!V51</f>
        <v>272.16</v>
      </c>
      <c r="E96" s="8">
        <f>F96/(Напряжение!C52*SQRT(3))</f>
        <v>45.10293144822897</v>
      </c>
      <c r="F96" s="8">
        <f>'[2]Ведомость'!W50</f>
        <v>502.56</v>
      </c>
      <c r="G96" s="8">
        <f>'[2]Ведомость'!X50</f>
        <v>325.44</v>
      </c>
      <c r="H96" s="8">
        <f>I96/(Напряжение!E52*SQRT(3))</f>
        <v>7.663764250488186</v>
      </c>
      <c r="I96" s="8">
        <f>'[2]Ведомость'!Y51</f>
        <v>84.96</v>
      </c>
      <c r="J96" s="8">
        <f>'[2]Ведомость'!Z51</f>
        <v>76.32</v>
      </c>
      <c r="K96" s="8">
        <f>L96/(Напряжение!E52*SQRT(3))</f>
        <v>37.01987815913785</v>
      </c>
      <c r="L96" s="8">
        <f>'[2]Ведомость'!AA51</f>
        <v>410.4</v>
      </c>
      <c r="M96" s="8">
        <f>'[2]Ведомость'!AB51</f>
        <v>260.64</v>
      </c>
    </row>
    <row r="97" spans="1:13" ht="15" hidden="1">
      <c r="A97" s="32">
        <f t="shared" si="0"/>
        <v>40163.875</v>
      </c>
      <c r="B97" s="8">
        <f>C97/(Напряжение!C53*SQRT(3))</f>
        <v>32.207139141819304</v>
      </c>
      <c r="C97" s="8">
        <f>'[2]Ведомость'!U52</f>
        <v>360</v>
      </c>
      <c r="D97" s="8">
        <f>'[2]Ведомость'!V52</f>
        <v>270.72</v>
      </c>
      <c r="E97" s="8">
        <f>F97/(Напряжение!C53*SQRT(3))</f>
        <v>38.77739552675044</v>
      </c>
      <c r="F97" s="8">
        <f>'[2]Ведомость'!W51</f>
        <v>433.44</v>
      </c>
      <c r="G97" s="8">
        <f>'[2]Ведомость'!X51</f>
        <v>329.76</v>
      </c>
      <c r="H97" s="8">
        <f>I97/(Напряжение!E53*SQRT(3))</f>
        <v>7.64880531980892</v>
      </c>
      <c r="I97" s="8">
        <f>'[2]Ведомость'!Y52</f>
        <v>84.96</v>
      </c>
      <c r="J97" s="8">
        <f>'[2]Ведомость'!Z52</f>
        <v>77.76</v>
      </c>
      <c r="K97" s="8">
        <f>L97/(Напряжение!E53*SQRT(3))</f>
        <v>34.743725859471034</v>
      </c>
      <c r="L97" s="8">
        <f>'[2]Ведомость'!AA52</f>
        <v>385.92</v>
      </c>
      <c r="M97" s="8">
        <f>'[2]Ведомость'!AB52</f>
        <v>260.64</v>
      </c>
    </row>
    <row r="98" spans="1:13" ht="15" hidden="1">
      <c r="A98" s="32">
        <f t="shared" si="0"/>
        <v>40163.895833333336</v>
      </c>
      <c r="B98" s="8">
        <f>C98/(Напряжение!C54*SQRT(3))</f>
        <v>29.574475798667113</v>
      </c>
      <c r="C98" s="8">
        <f>'[2]Ведомость'!U53</f>
        <v>331.2</v>
      </c>
      <c r="D98" s="8">
        <f>'[2]Ведомость'!V53</f>
        <v>267.84</v>
      </c>
      <c r="E98" s="8">
        <f>F98/(Напряжение!C54*SQRT(3))</f>
        <v>33.81777015238892</v>
      </c>
      <c r="F98" s="8">
        <f>'[2]Ведомость'!W52</f>
        <v>378.72</v>
      </c>
      <c r="G98" s="8">
        <f>'[2]Ведомость'!X52</f>
        <v>326.88</v>
      </c>
      <c r="H98" s="8">
        <f>I98/(Напряжение!E54*SQRT(3))</f>
        <v>7.4955542263232</v>
      </c>
      <c r="I98" s="8">
        <f>'[2]Ведомость'!Y53</f>
        <v>83.52</v>
      </c>
      <c r="J98" s="8">
        <f>'[2]Ведомость'!Z53</f>
        <v>76.32</v>
      </c>
      <c r="K98" s="8">
        <f>L98/(Напряжение!E54*SQRT(3))</f>
        <v>30.499151679521983</v>
      </c>
      <c r="L98" s="8">
        <f>'[2]Ведомость'!AA53</f>
        <v>339.84</v>
      </c>
      <c r="M98" s="8">
        <f>'[2]Ведомость'!AB53</f>
        <v>257.76</v>
      </c>
    </row>
    <row r="99" spans="1:13" ht="15" hidden="1">
      <c r="A99" s="32">
        <f t="shared" si="0"/>
        <v>40163.916666666664</v>
      </c>
      <c r="B99" s="8">
        <f>C99/(Напряжение!C55*SQRT(3))</f>
        <v>29.094676523325013</v>
      </c>
      <c r="C99" s="8">
        <f>'[2]Ведомость'!U54</f>
        <v>326.88</v>
      </c>
      <c r="D99" s="8">
        <f>'[2]Ведомость'!V54</f>
        <v>264.96</v>
      </c>
      <c r="E99" s="8">
        <f>F99/(Напряжение!C55*SQRT(3))</f>
        <v>31.145402621885367</v>
      </c>
      <c r="F99" s="8">
        <f>'[2]Ведомость'!W53</f>
        <v>349.92</v>
      </c>
      <c r="G99" s="8">
        <f>'[2]Ведомость'!X53</f>
        <v>325.44</v>
      </c>
      <c r="H99" s="8">
        <f>I99/(Напряжение!E55*SQRT(3))</f>
        <v>7.611352992352006</v>
      </c>
      <c r="I99" s="8">
        <f>'[2]Ведомость'!Y54</f>
        <v>84.96</v>
      </c>
      <c r="J99" s="8">
        <f>'[2]Ведомость'!Z54</f>
        <v>77.76</v>
      </c>
      <c r="K99" s="8">
        <f>L99/(Напряжение!E55*SQRT(3))</f>
        <v>34.0575794912022</v>
      </c>
      <c r="L99" s="8">
        <f>'[2]Ведомость'!AA54</f>
        <v>380.16</v>
      </c>
      <c r="M99" s="8">
        <f>'[2]Ведомость'!AB54</f>
        <v>264.96</v>
      </c>
    </row>
    <row r="100" spans="1:13" ht="15" hidden="1">
      <c r="A100" s="32">
        <f t="shared" si="0"/>
        <v>40163.9375</v>
      </c>
      <c r="B100" s="8">
        <f>C100/(Напряжение!C56*SQRT(3))</f>
        <v>26.47794557151298</v>
      </c>
      <c r="C100" s="8">
        <f>'[2]Ведомость'!U55</f>
        <v>298.08</v>
      </c>
      <c r="D100" s="8">
        <f>'[2]Ведомость'!V55</f>
        <v>267.84</v>
      </c>
      <c r="E100" s="8">
        <f>F100/(Напряжение!C56*SQRT(3))</f>
        <v>29.03620118228718</v>
      </c>
      <c r="F100" s="8">
        <f>'[2]Ведомость'!W54</f>
        <v>326.88</v>
      </c>
      <c r="G100" s="8">
        <f>'[2]Ведомость'!X54</f>
        <v>316.8</v>
      </c>
      <c r="H100" s="8">
        <f>I100/(Напряжение!E56*SQRT(3))</f>
        <v>7.612249090781535</v>
      </c>
      <c r="I100" s="8">
        <f>'[2]Ведомость'!Y55</f>
        <v>84.96</v>
      </c>
      <c r="J100" s="8">
        <f>'[2]Ведомость'!Z55</f>
        <v>76.32</v>
      </c>
      <c r="K100" s="8">
        <f>L100/(Напряжение!E56*SQRT(3))</f>
        <v>31.7392080734281</v>
      </c>
      <c r="L100" s="8">
        <f>'[2]Ведомость'!AA55</f>
        <v>354.24</v>
      </c>
      <c r="M100" s="8">
        <f>'[2]Ведомость'!AB55</f>
        <v>266.4</v>
      </c>
    </row>
    <row r="101" spans="1:13" ht="15" hidden="1">
      <c r="A101" s="32">
        <f t="shared" si="0"/>
        <v>40163.958333333336</v>
      </c>
      <c r="B101" s="8">
        <f>C101/(Напряжение!C57*SQRT(3))</f>
        <v>24.11330688992853</v>
      </c>
      <c r="C101" s="8">
        <f>'[2]Ведомость'!U56</f>
        <v>270.72</v>
      </c>
      <c r="D101" s="8">
        <f>'[2]Ведомость'!V56</f>
        <v>263.52</v>
      </c>
      <c r="E101" s="8">
        <f>F101/(Напряжение!C57*SQRT(3))</f>
        <v>28.08943728135291</v>
      </c>
      <c r="F101" s="8">
        <f>'[2]Ведомость'!W55</f>
        <v>315.36</v>
      </c>
      <c r="G101" s="8">
        <f>'[2]Ведомость'!X55</f>
        <v>318.24</v>
      </c>
      <c r="H101" s="8">
        <f>I101/(Напряжение!E57*SQRT(3))</f>
        <v>7.745245951898798</v>
      </c>
      <c r="I101" s="8">
        <f>'[2]Ведомость'!Y56</f>
        <v>86.4</v>
      </c>
      <c r="J101" s="8">
        <f>'[2]Ведомость'!Z56</f>
        <v>76.32</v>
      </c>
      <c r="K101" s="8">
        <f>L101/(Напряжение!E57*SQRT(3))</f>
        <v>30.7228089425319</v>
      </c>
      <c r="L101" s="8">
        <f>'[2]Ведомость'!AA56</f>
        <v>342.72</v>
      </c>
      <c r="M101" s="8">
        <f>'[2]Ведомость'!AB56</f>
        <v>264.96</v>
      </c>
    </row>
    <row r="102" spans="1:13" ht="15" hidden="1">
      <c r="A102" s="32">
        <f t="shared" si="0"/>
        <v>40163.979166666664</v>
      </c>
      <c r="B102" s="8">
        <f>C102/(Напряжение!C58*SQRT(3))</f>
        <v>26.813604554392658</v>
      </c>
      <c r="C102" s="8">
        <f>'[2]Ведомость'!U57</f>
        <v>300.96</v>
      </c>
      <c r="D102" s="8">
        <f>'[2]Ведомость'!V57</f>
        <v>262.08</v>
      </c>
      <c r="E102" s="8">
        <f>F102/(Напряжение!C58*SQRT(3))</f>
        <v>27.455078347559947</v>
      </c>
      <c r="F102" s="8">
        <f>'[2]Ведомость'!W56</f>
        <v>308.16</v>
      </c>
      <c r="G102" s="8">
        <f>'[2]Ведомость'!X56</f>
        <v>318.24</v>
      </c>
      <c r="H102" s="8">
        <f>I102/(Напряжение!E58*SQRT(3))</f>
        <v>7.7543994998412344</v>
      </c>
      <c r="I102" s="8">
        <f>'[2]Ведомость'!Y57</f>
        <v>86.4</v>
      </c>
      <c r="J102" s="8">
        <f>'[2]Ведомость'!Z57</f>
        <v>76.32</v>
      </c>
      <c r="K102" s="8">
        <f>L102/(Напряжение!E58*SQRT(3))</f>
        <v>29.078998124404627</v>
      </c>
      <c r="L102" s="8">
        <f>'[2]Ведомость'!AA57</f>
        <v>324</v>
      </c>
      <c r="M102" s="8">
        <f>'[2]Ведомость'!AB57</f>
        <v>257.76</v>
      </c>
    </row>
    <row r="104" spans="1:13" ht="15">
      <c r="A104" s="34"/>
      <c r="B104" s="68" t="str">
        <f>'[2]Ведомость'!$AC$7</f>
        <v>Белоярская Яч. 19</v>
      </c>
      <c r="C104" s="69"/>
      <c r="D104" s="70"/>
      <c r="E104" s="67" t="str">
        <f>'[2]Ведомость'!$AE$7</f>
        <v>Белоярская Яч. 20</v>
      </c>
      <c r="F104" s="60"/>
      <c r="G104" s="60"/>
      <c r="H104" s="68" t="str">
        <f>'[2]Ведомость'!$AG$7</f>
        <v>Белоярская Яч. 21</v>
      </c>
      <c r="I104" s="69"/>
      <c r="J104" s="70"/>
      <c r="K104" s="67" t="str">
        <f>'[2]Ведомость'!$AI$7</f>
        <v>Белоярская Яч. 22 (тп5)</v>
      </c>
      <c r="L104" s="60"/>
      <c r="M104" s="60"/>
    </row>
    <row r="105" spans="1:13" ht="15">
      <c r="A105" s="41" t="s">
        <v>35</v>
      </c>
      <c r="B105" s="30" t="s">
        <v>0</v>
      </c>
      <c r="C105" s="30" t="s">
        <v>1</v>
      </c>
      <c r="D105" s="30" t="s">
        <v>2</v>
      </c>
      <c r="E105" s="30" t="s">
        <v>0</v>
      </c>
      <c r="F105" s="30" t="s">
        <v>1</v>
      </c>
      <c r="G105" s="42" t="s">
        <v>2</v>
      </c>
      <c r="H105" s="30" t="s">
        <v>0</v>
      </c>
      <c r="I105" s="30" t="s">
        <v>1</v>
      </c>
      <c r="J105" s="30" t="s">
        <v>2</v>
      </c>
      <c r="K105" s="30" t="s">
        <v>0</v>
      </c>
      <c r="L105" s="30" t="s">
        <v>1</v>
      </c>
      <c r="M105" s="30" t="s">
        <v>2</v>
      </c>
    </row>
    <row r="106" spans="1:13" ht="15" hidden="1">
      <c r="A106" s="32">
        <f aca="true" t="shared" si="1" ref="A106:A153">A4</f>
        <v>40164</v>
      </c>
      <c r="B106" s="8">
        <f>C106/(Напряжение!E11*SQRT(3))</f>
        <v>60.37709884599756</v>
      </c>
      <c r="C106" s="8">
        <f>'[2]Ведомость'!AC10</f>
        <v>673.92</v>
      </c>
      <c r="D106" s="8">
        <f>'[2]Ведомость'!AD10</f>
        <v>361.44</v>
      </c>
      <c r="E106" s="8">
        <f>F106/(Напряжение!E11*SQRT(3))</f>
        <v>19.351634245512038</v>
      </c>
      <c r="F106" s="8">
        <f>'[2]Ведомость'!AE10</f>
        <v>216</v>
      </c>
      <c r="G106" s="8">
        <f>'[2]Ведомость'!AF10</f>
        <v>211.68</v>
      </c>
      <c r="H106" s="8">
        <f>I106/(Напряжение!E11*SQRT(3))</f>
        <v>14.449220236648989</v>
      </c>
      <c r="I106" s="8">
        <f>'[2]Ведомость'!AG10</f>
        <v>161.28</v>
      </c>
      <c r="J106" s="8">
        <f>'[2]Ведомость'!AH10</f>
        <v>165.6</v>
      </c>
      <c r="K106" s="8">
        <f>L106/(Напряжение!E11*SQRT(3))</f>
        <v>0</v>
      </c>
      <c r="L106" s="8">
        <f>'[2]Ведомость'!AI10</f>
        <v>0</v>
      </c>
      <c r="M106" s="8">
        <f>'[2]Ведомость'!AJ10</f>
        <v>0</v>
      </c>
    </row>
    <row r="107" spans="1:13" ht="15" hidden="1">
      <c r="A107" s="32">
        <f t="shared" si="1"/>
        <v>40163.020833333336</v>
      </c>
      <c r="B107" s="8">
        <f>C107/(Напряжение!E12*SQRT(3))</f>
        <v>62.60899250998417</v>
      </c>
      <c r="C107" s="8">
        <f>'[2]Ведомость'!AC11</f>
        <v>699.84</v>
      </c>
      <c r="D107" s="8">
        <f>'[2]Ведомость'!AD11</f>
        <v>370.08</v>
      </c>
      <c r="E107" s="8">
        <f>F107/(Напряжение!E12*SQRT(3))</f>
        <v>23.70381609431499</v>
      </c>
      <c r="F107" s="8">
        <f>'[2]Ведомость'!AE11</f>
        <v>264.96</v>
      </c>
      <c r="G107" s="8">
        <f>'[2]Ведомость'!AF11</f>
        <v>252</v>
      </c>
      <c r="H107" s="8">
        <f>I107/(Напряжение!E12*SQRT(3))</f>
        <v>13.784284359194046</v>
      </c>
      <c r="I107" s="8">
        <f>'[2]Ведомость'!AG11</f>
        <v>154.08</v>
      </c>
      <c r="J107" s="8">
        <f>'[2]Ведомость'!AH11</f>
        <v>161.28</v>
      </c>
      <c r="K107" s="8">
        <f>L107/(Напряжение!E12*SQRT(3))</f>
        <v>0</v>
      </c>
      <c r="L107" s="8">
        <f>'[2]Ведомость'!AI11</f>
        <v>0</v>
      </c>
      <c r="M107" s="8">
        <f>'[2]Ведомость'!AJ11</f>
        <v>0</v>
      </c>
    </row>
    <row r="108" spans="1:14" ht="15">
      <c r="A108" s="32">
        <f t="shared" si="1"/>
        <v>40163.041666666664</v>
      </c>
      <c r="B108" s="8">
        <f>C108/(Напряжение!E13*SQRT(3))</f>
        <v>60.65916290355193</v>
      </c>
      <c r="C108" s="8">
        <f>'[2]Ведомость'!AC12</f>
        <v>676.8</v>
      </c>
      <c r="D108" s="8">
        <f>'[2]Ведомость'!AD12</f>
        <v>360</v>
      </c>
      <c r="E108" s="8">
        <f>F108/(Напряжение!E13*SQRT(3))</f>
        <v>28.135526623349623</v>
      </c>
      <c r="F108" s="8">
        <f>'[2]Ведомость'!AE12</f>
        <v>313.92</v>
      </c>
      <c r="G108" s="8">
        <f>'[2]Ведомость'!AF12</f>
        <v>286.56</v>
      </c>
      <c r="H108" s="8">
        <f>I108/(Напряжение!E13*SQRT(3))</f>
        <v>15.100259701522502</v>
      </c>
      <c r="I108" s="8">
        <f>'[2]Ведомость'!AG12</f>
        <v>168.48</v>
      </c>
      <c r="J108" s="8">
        <f>'[2]Ведомость'!AH12</f>
        <v>164.16</v>
      </c>
      <c r="K108" s="8">
        <f>L108/(Напряжение!E13*SQRT(3))</f>
        <v>0</v>
      </c>
      <c r="L108" s="8">
        <f>'[2]Ведомость'!AI12</f>
        <v>0</v>
      </c>
      <c r="M108" s="8">
        <f>'[2]Ведомость'!AJ12</f>
        <v>0</v>
      </c>
      <c r="N108" s="2"/>
    </row>
    <row r="109" spans="1:14" ht="15" hidden="1">
      <c r="A109" s="32">
        <f t="shared" si="1"/>
        <v>40163.0625</v>
      </c>
      <c r="B109" s="8">
        <f>C109/(Напряжение!E14*SQRT(3))</f>
        <v>68.2299349524448</v>
      </c>
      <c r="C109" s="8">
        <f>'[2]Ведомость'!AC13</f>
        <v>761.76</v>
      </c>
      <c r="D109" s="8">
        <f>'[2]Ведомость'!AD13</f>
        <v>351.36</v>
      </c>
      <c r="E109" s="8">
        <f>F109/(Напряжение!E14*SQRT(3))</f>
        <v>30.69702177444587</v>
      </c>
      <c r="F109" s="8">
        <f>'[2]Ведомость'!AE13</f>
        <v>342.72</v>
      </c>
      <c r="G109" s="8">
        <f>'[2]Ведомость'!AF13</f>
        <v>286.56</v>
      </c>
      <c r="H109" s="8">
        <f>I109/(Напряжение!E14*SQRT(3))</f>
        <v>15.348510887222934</v>
      </c>
      <c r="I109" s="8">
        <f>'[2]Ведомость'!AG13</f>
        <v>171.36</v>
      </c>
      <c r="J109" s="8">
        <f>'[2]Ведомость'!AH13</f>
        <v>156.96</v>
      </c>
      <c r="K109" s="8">
        <f>L109/(Напряжение!E14*SQRT(3))</f>
        <v>0</v>
      </c>
      <c r="L109" s="8">
        <f>'[2]Ведомость'!AI13</f>
        <v>0</v>
      </c>
      <c r="M109" s="8">
        <f>'[2]Ведомость'!AJ13</f>
        <v>0</v>
      </c>
      <c r="N109" s="2"/>
    </row>
    <row r="110" spans="1:14" ht="15" hidden="1">
      <c r="A110" s="32">
        <f t="shared" si="1"/>
        <v>40163.083333333336</v>
      </c>
      <c r="B110" s="8">
        <f>C110/(Напряжение!E15*SQRT(3))</f>
        <v>75.92732813497044</v>
      </c>
      <c r="C110" s="8">
        <f>'[2]Ведомость'!AC14</f>
        <v>846.72</v>
      </c>
      <c r="D110" s="8">
        <f>'[2]Ведомость'!AD14</f>
        <v>347.04</v>
      </c>
      <c r="E110" s="8">
        <f>F110/(Напряжение!E15*SQRT(3))</f>
        <v>30.990746177538956</v>
      </c>
      <c r="F110" s="8">
        <f>'[2]Ведомость'!AE14</f>
        <v>345.6</v>
      </c>
      <c r="G110" s="8">
        <f>'[2]Ведомость'!AF14</f>
        <v>282.24</v>
      </c>
      <c r="H110" s="8">
        <f>I110/(Напряжение!E15*SQRT(3))</f>
        <v>16.65752607042719</v>
      </c>
      <c r="I110" s="8">
        <f>'[2]Ведомость'!AG14</f>
        <v>185.76</v>
      </c>
      <c r="J110" s="8">
        <f>'[2]Ведомость'!AH14</f>
        <v>155.52</v>
      </c>
      <c r="K110" s="8">
        <f>L110/(Напряжение!E15*SQRT(3))</f>
        <v>0</v>
      </c>
      <c r="L110" s="8">
        <f>'[2]Ведомость'!AI14</f>
        <v>0</v>
      </c>
      <c r="M110" s="8">
        <f>'[2]Ведомость'!AJ14</f>
        <v>0</v>
      </c>
      <c r="N110" s="2"/>
    </row>
    <row r="111" spans="1:14" ht="15" hidden="1">
      <c r="A111" s="32">
        <f t="shared" si="1"/>
        <v>40163.104166666664</v>
      </c>
      <c r="B111" s="8">
        <f>C111/(Напряжение!E16*SQRT(3))</f>
        <v>81.15533819815215</v>
      </c>
      <c r="C111" s="8">
        <f>'[2]Ведомость'!AC15</f>
        <v>908.64</v>
      </c>
      <c r="D111" s="8">
        <f>'[2]Ведомость'!AD15</f>
        <v>349.92</v>
      </c>
      <c r="E111" s="8">
        <f>F111/(Напряжение!E16*SQRT(3))</f>
        <v>32.024848195467335</v>
      </c>
      <c r="F111" s="8">
        <f>'[2]Ведомость'!AE15</f>
        <v>358.56</v>
      </c>
      <c r="G111" s="8">
        <f>'[2]Ведомость'!AF15</f>
        <v>276.48</v>
      </c>
      <c r="H111" s="8">
        <f>I111/(Напряжение!E16*SQRT(3))</f>
        <v>18.77762183348687</v>
      </c>
      <c r="I111" s="8">
        <f>'[2]Ведомость'!AG15</f>
        <v>210.24</v>
      </c>
      <c r="J111" s="8">
        <f>'[2]Ведомость'!AH15</f>
        <v>154.08</v>
      </c>
      <c r="K111" s="8">
        <f>L111/(Напряжение!E16*SQRT(3))</f>
        <v>0</v>
      </c>
      <c r="L111" s="8">
        <f>'[2]Ведомость'!AI15</f>
        <v>0</v>
      </c>
      <c r="M111" s="8">
        <f>'[2]Ведомость'!AJ15</f>
        <v>0</v>
      </c>
      <c r="N111" s="2"/>
    </row>
    <row r="112" spans="1:14" ht="15" hidden="1">
      <c r="A112" s="32">
        <f t="shared" si="1"/>
        <v>40163.125</v>
      </c>
      <c r="B112" s="8">
        <f>C112/(Напряжение!E17*SQRT(3))</f>
        <v>91.18456216169805</v>
      </c>
      <c r="C112" s="8">
        <f>'[2]Ведомость'!AC16</f>
        <v>1019.52</v>
      </c>
      <c r="D112" s="8">
        <f>'[2]Ведомость'!AD16</f>
        <v>362.88</v>
      </c>
      <c r="E112" s="8">
        <f>F112/(Напряжение!E17*SQRT(3))</f>
        <v>32.97068914321285</v>
      </c>
      <c r="F112" s="8">
        <f>'[2]Ведомость'!AE16</f>
        <v>368.64</v>
      </c>
      <c r="G112" s="8">
        <f>'[2]Ведомость'!AF16</f>
        <v>272.16</v>
      </c>
      <c r="H112" s="8">
        <f>I112/(Напряжение!E17*SQRT(3))</f>
        <v>20.47788896004236</v>
      </c>
      <c r="I112" s="8">
        <f>'[2]Ведомость'!AG16</f>
        <v>228.96</v>
      </c>
      <c r="J112" s="8">
        <f>'[2]Ведомость'!AH16</f>
        <v>158.4</v>
      </c>
      <c r="K112" s="8">
        <f>L112/(Напряжение!E17*SQRT(3))</f>
        <v>0</v>
      </c>
      <c r="L112" s="8">
        <f>'[2]Ведомость'!AI16</f>
        <v>0</v>
      </c>
      <c r="M112" s="8">
        <f>'[2]Ведомость'!AJ16</f>
        <v>0</v>
      </c>
      <c r="N112" s="2"/>
    </row>
    <row r="113" spans="1:14" ht="15" hidden="1">
      <c r="A113" s="32">
        <f t="shared" si="1"/>
        <v>40163.145833333336</v>
      </c>
      <c r="B113" s="8">
        <f>C113/(Напряжение!E18*SQRT(3))</f>
        <v>94.00001325255485</v>
      </c>
      <c r="C113" s="8">
        <f>'[2]Ведомость'!AC17</f>
        <v>1049.76</v>
      </c>
      <c r="D113" s="8">
        <f>'[2]Ведомость'!AD17</f>
        <v>367.2</v>
      </c>
      <c r="E113" s="8">
        <f>F113/(Напряжение!E18*SQRT(3))</f>
        <v>33.5253819556437</v>
      </c>
      <c r="F113" s="8">
        <f>'[2]Ведомость'!AE17</f>
        <v>374.4</v>
      </c>
      <c r="G113" s="8">
        <f>'[2]Ведомость'!AF17</f>
        <v>276.48</v>
      </c>
      <c r="H113" s="8">
        <f>I113/(Напряжение!E18*SQRT(3))</f>
        <v>22.823048485188213</v>
      </c>
      <c r="I113" s="8">
        <f>'[2]Ведомость'!AG17</f>
        <v>254.88</v>
      </c>
      <c r="J113" s="8">
        <f>'[2]Ведомость'!AH17</f>
        <v>167.04</v>
      </c>
      <c r="K113" s="8">
        <f>L113/(Напряжение!E18*SQRT(3))</f>
        <v>0</v>
      </c>
      <c r="L113" s="8">
        <f>'[2]Ведомость'!AI17</f>
        <v>0</v>
      </c>
      <c r="M113" s="8">
        <f>'[2]Ведомость'!AJ17</f>
        <v>0</v>
      </c>
      <c r="N113" s="2"/>
    </row>
    <row r="114" spans="1:14" ht="15" hidden="1">
      <c r="A114" s="32">
        <f t="shared" si="1"/>
        <v>40163.166666666664</v>
      </c>
      <c r="B114" s="8">
        <f>C114/(Напряжение!E19*SQRT(3))</f>
        <v>97.88285867813005</v>
      </c>
      <c r="C114" s="8">
        <f>'[2]Ведомость'!AC18</f>
        <v>1092.96</v>
      </c>
      <c r="D114" s="8">
        <f>'[2]Ведомость'!AD18</f>
        <v>378.72</v>
      </c>
      <c r="E114" s="8">
        <f>F114/(Напряжение!E19*SQRT(3))</f>
        <v>34.69102632993015</v>
      </c>
      <c r="F114" s="8">
        <f>'[2]Ведомость'!AE18</f>
        <v>387.36</v>
      </c>
      <c r="G114" s="8">
        <f>'[2]Ведомость'!AF18</f>
        <v>272.16</v>
      </c>
      <c r="H114" s="8">
        <f>I114/(Напряжение!E19*SQRT(3))</f>
        <v>24.889844169801187</v>
      </c>
      <c r="I114" s="8">
        <f>'[2]Ведомость'!AG18</f>
        <v>277.92</v>
      </c>
      <c r="J114" s="8">
        <f>'[2]Ведомость'!AH18</f>
        <v>178.56</v>
      </c>
      <c r="K114" s="8">
        <f>L114/(Напряжение!E19*SQRT(3))</f>
        <v>0</v>
      </c>
      <c r="L114" s="8">
        <f>'[2]Ведомость'!AI18</f>
        <v>0</v>
      </c>
      <c r="M114" s="8">
        <f>'[2]Ведомость'!AJ18</f>
        <v>0</v>
      </c>
      <c r="N114" s="2"/>
    </row>
    <row r="115" spans="1:13" ht="15" hidden="1">
      <c r="A115" s="32">
        <f t="shared" si="1"/>
        <v>40163.1875</v>
      </c>
      <c r="B115" s="8">
        <f>C115/(Напряжение!E20*SQRT(3))</f>
        <v>101.648742459177</v>
      </c>
      <c r="C115" s="8">
        <f>'[2]Ведомость'!AC19</f>
        <v>1133.28</v>
      </c>
      <c r="D115" s="8">
        <f>'[2]Ведомость'!AD19</f>
        <v>411.84</v>
      </c>
      <c r="E115" s="8">
        <f>F115/(Напряжение!E20*SQRT(3))</f>
        <v>35.51893796222831</v>
      </c>
      <c r="F115" s="8">
        <f>'[2]Ведомость'!AE19</f>
        <v>396</v>
      </c>
      <c r="G115" s="8">
        <f>'[2]Ведомость'!AF19</f>
        <v>270.72</v>
      </c>
      <c r="H115" s="8">
        <f>I115/(Напряжение!E20*SQRT(3))</f>
        <v>25.702795107212484</v>
      </c>
      <c r="I115" s="8">
        <f>'[2]Ведомость'!AG19</f>
        <v>286.56</v>
      </c>
      <c r="J115" s="8">
        <f>'[2]Ведомость'!AH19</f>
        <v>178.56</v>
      </c>
      <c r="K115" s="8">
        <f>L115/(Напряжение!E20*SQRT(3))</f>
        <v>0</v>
      </c>
      <c r="L115" s="8">
        <f>'[2]Ведомость'!AI19</f>
        <v>0</v>
      </c>
      <c r="M115" s="8">
        <f>'[2]Ведомость'!AJ19</f>
        <v>0</v>
      </c>
    </row>
    <row r="116" spans="1:13" ht="15" hidden="1">
      <c r="A116" s="32">
        <f t="shared" si="1"/>
        <v>40163.208333333336</v>
      </c>
      <c r="B116" s="8">
        <f>C116/(Напряжение!E21*SQRT(3))</f>
        <v>102.12276384272448</v>
      </c>
      <c r="C116" s="8">
        <f>'[2]Ведомость'!AC20</f>
        <v>1137.6</v>
      </c>
      <c r="D116" s="8">
        <f>'[2]Ведомость'!AD20</f>
        <v>419.04</v>
      </c>
      <c r="E116" s="8">
        <f>F116/(Напряжение!E21*SQRT(3))</f>
        <v>35.0319860776941</v>
      </c>
      <c r="F116" s="8">
        <f>'[2]Ведомость'!AE20</f>
        <v>390.24</v>
      </c>
      <c r="G116" s="8">
        <f>'[2]Ведомость'!AF20</f>
        <v>272.16</v>
      </c>
      <c r="H116" s="8">
        <f>I116/(Напряжение!E21*SQRT(3))</f>
        <v>26.758749513220213</v>
      </c>
      <c r="I116" s="8">
        <f>'[2]Ведомость'!AG20</f>
        <v>298.08</v>
      </c>
      <c r="J116" s="8">
        <f>'[2]Ведомость'!AH20</f>
        <v>178.56</v>
      </c>
      <c r="K116" s="8">
        <f>L116/(Напряжение!E21*SQRT(3))</f>
        <v>0</v>
      </c>
      <c r="L116" s="8">
        <f>'[2]Ведомость'!AI20</f>
        <v>0</v>
      </c>
      <c r="M116" s="8">
        <f>'[2]Ведомость'!AJ20</f>
        <v>0</v>
      </c>
    </row>
    <row r="117" spans="1:13" ht="15" hidden="1">
      <c r="A117" s="32">
        <f t="shared" si="1"/>
        <v>40163.229166666664</v>
      </c>
      <c r="B117" s="8">
        <f>C117/(Напряжение!E22*SQRT(3))</f>
        <v>101.10106731295022</v>
      </c>
      <c r="C117" s="8">
        <f>'[2]Ведомость'!AC21</f>
        <v>1123.2</v>
      </c>
      <c r="D117" s="8">
        <f>'[2]Ведомость'!AD21</f>
        <v>421.92</v>
      </c>
      <c r="E117" s="8">
        <f>F117/(Напряжение!E22*SQRT(3))</f>
        <v>35.64460706546322</v>
      </c>
      <c r="F117" s="8">
        <f>'[2]Ведомость'!AE21</f>
        <v>396</v>
      </c>
      <c r="G117" s="8">
        <f>'[2]Ведомость'!AF21</f>
        <v>264.96</v>
      </c>
      <c r="H117" s="8">
        <f>I117/(Напряжение!E22*SQRT(3))</f>
        <v>26.441817604925443</v>
      </c>
      <c r="I117" s="8">
        <f>'[2]Ведомость'!AG21</f>
        <v>293.76</v>
      </c>
      <c r="J117" s="8">
        <f>'[2]Ведомость'!AH21</f>
        <v>178.56</v>
      </c>
      <c r="K117" s="8">
        <f>L117/(Напряжение!E22*SQRT(3))</f>
        <v>0</v>
      </c>
      <c r="L117" s="8">
        <f>'[2]Ведомость'!AI21</f>
        <v>0</v>
      </c>
      <c r="M117" s="8">
        <f>'[2]Ведомость'!AJ21</f>
        <v>0</v>
      </c>
    </row>
    <row r="118" spans="1:13" ht="15" hidden="1">
      <c r="A118" s="32">
        <f t="shared" si="1"/>
        <v>40163.25</v>
      </c>
      <c r="B118" s="8">
        <f>C118/(Напряжение!E23*SQRT(3))</f>
        <v>101.15696837896664</v>
      </c>
      <c r="C118" s="8">
        <f>'[2]Ведомость'!AC22</f>
        <v>1120.32</v>
      </c>
      <c r="D118" s="8">
        <f>'[2]Ведомость'!AD22</f>
        <v>424.8</v>
      </c>
      <c r="E118" s="8">
        <f>F118/(Напряжение!E23*SQRT(3))</f>
        <v>36.016041440840304</v>
      </c>
      <c r="F118" s="8">
        <f>'[2]Ведомость'!AE22</f>
        <v>398.88</v>
      </c>
      <c r="G118" s="8">
        <f>'[2]Ведомость'!AF22</f>
        <v>264.96</v>
      </c>
      <c r="H118" s="8">
        <f>I118/(Напряжение!E23*SQRT(3))</f>
        <v>26.524449292171198</v>
      </c>
      <c r="I118" s="8">
        <f>'[2]Ведомость'!AG22</f>
        <v>293.76</v>
      </c>
      <c r="J118" s="8">
        <f>'[2]Ведомость'!AH22</f>
        <v>178.56</v>
      </c>
      <c r="K118" s="8">
        <f>L118/(Напряжение!E23*SQRT(3))</f>
        <v>0</v>
      </c>
      <c r="L118" s="8">
        <f>'[2]Ведомость'!AI22</f>
        <v>0</v>
      </c>
      <c r="M118" s="8">
        <f>'[2]Ведомость'!AJ22</f>
        <v>0</v>
      </c>
    </row>
    <row r="119" spans="1:13" ht="15" hidden="1">
      <c r="A119" s="32">
        <f t="shared" si="1"/>
        <v>40163.270833333336</v>
      </c>
      <c r="B119" s="8">
        <f>C119/(Напряжение!E24*SQRT(3))</f>
        <v>106.52313285097331</v>
      </c>
      <c r="C119" s="8">
        <f>'[2]Ведомость'!AC23</f>
        <v>1179.36</v>
      </c>
      <c r="D119" s="8">
        <f>'[2]Ведомость'!AD23</f>
        <v>443.52</v>
      </c>
      <c r="E119" s="8">
        <f>F119/(Напряжение!E24*SQRT(3))</f>
        <v>35.1175163244967</v>
      </c>
      <c r="F119" s="8">
        <f>'[2]Ведомость'!AE23</f>
        <v>388.8</v>
      </c>
      <c r="G119" s="8">
        <f>'[2]Ведомость'!AF23</f>
        <v>259.2</v>
      </c>
      <c r="H119" s="8">
        <f>I119/(Напряжение!E24*SQRT(3))</f>
        <v>26.27310480573457</v>
      </c>
      <c r="I119" s="8">
        <f>'[2]Ведомость'!AG23</f>
        <v>290.88</v>
      </c>
      <c r="J119" s="8">
        <f>'[2]Ведомость'!AH23</f>
        <v>177.12</v>
      </c>
      <c r="K119" s="8">
        <f>L119/(Напряжение!E24*SQRT(3))</f>
        <v>0</v>
      </c>
      <c r="L119" s="8">
        <f>'[2]Ведомость'!AI23</f>
        <v>0</v>
      </c>
      <c r="M119" s="8">
        <f>'[2]Ведомость'!AJ23</f>
        <v>0</v>
      </c>
    </row>
    <row r="120" spans="1:13" ht="15">
      <c r="A120" s="32">
        <f t="shared" si="1"/>
        <v>40163.291666666664</v>
      </c>
      <c r="B120" s="8">
        <f>C120/(Напряжение!E25*SQRT(3))</f>
        <v>108.29927938949704</v>
      </c>
      <c r="C120" s="8">
        <f>'[2]Ведомость'!AC24</f>
        <v>1196.64</v>
      </c>
      <c r="D120" s="8">
        <f>'[2]Ведомость'!AD24</f>
        <v>466.56</v>
      </c>
      <c r="E120" s="8">
        <f>F120/(Напряжение!E25*SQRT(3))</f>
        <v>35.0571674558059</v>
      </c>
      <c r="F120" s="8">
        <f>'[2]Ведомость'!AE24</f>
        <v>387.36</v>
      </c>
      <c r="G120" s="8">
        <f>'[2]Ведомость'!AF24</f>
        <v>260.64</v>
      </c>
      <c r="H120" s="8">
        <f>I120/(Напряжение!E25*SQRT(3))</f>
        <v>27.368048943194196</v>
      </c>
      <c r="I120" s="8">
        <f>'[2]Ведомость'!AG24</f>
        <v>302.4</v>
      </c>
      <c r="J120" s="8">
        <f>'[2]Ведомость'!AH24</f>
        <v>194.4</v>
      </c>
      <c r="K120" s="8">
        <f>L120/(Напряжение!E25*SQRT(3))</f>
        <v>0</v>
      </c>
      <c r="L120" s="8">
        <f>'[2]Ведомость'!AI24</f>
        <v>0</v>
      </c>
      <c r="M120" s="8">
        <f>'[2]Ведомость'!AJ24</f>
        <v>0</v>
      </c>
    </row>
    <row r="121" spans="1:13" ht="15" hidden="1">
      <c r="A121" s="32">
        <f t="shared" si="1"/>
        <v>40163.3125</v>
      </c>
      <c r="B121" s="8">
        <f>C121/(Напряжение!E26*SQRT(3))</f>
        <v>102.92170215544922</v>
      </c>
      <c r="C121" s="8">
        <f>'[2]Ведомость'!AC25</f>
        <v>1134.72</v>
      </c>
      <c r="D121" s="8">
        <f>'[2]Ведомость'!AD25</f>
        <v>437.76</v>
      </c>
      <c r="E121" s="8">
        <f>F121/(Напряжение!E26*SQRT(3))</f>
        <v>36.571163202443884</v>
      </c>
      <c r="F121" s="8">
        <f>'[2]Ведомость'!AE25</f>
        <v>403.2</v>
      </c>
      <c r="G121" s="8">
        <f>'[2]Ведомость'!AF25</f>
        <v>266.4</v>
      </c>
      <c r="H121" s="8">
        <f>I121/(Напряжение!E26*SQRT(3))</f>
        <v>25.207980350255966</v>
      </c>
      <c r="I121" s="8">
        <f>'[2]Ведомость'!AG25</f>
        <v>277.92</v>
      </c>
      <c r="J121" s="8">
        <f>'[2]Ведомость'!AH25</f>
        <v>175.68</v>
      </c>
      <c r="K121" s="8">
        <f>L121/(Напряжение!E26*SQRT(3))</f>
        <v>0</v>
      </c>
      <c r="L121" s="8">
        <f>'[2]Ведомость'!AI25</f>
        <v>0</v>
      </c>
      <c r="M121" s="8">
        <f>'[2]Ведомость'!AJ25</f>
        <v>0</v>
      </c>
    </row>
    <row r="122" spans="1:13" ht="15" hidden="1">
      <c r="A122" s="32">
        <f t="shared" si="1"/>
        <v>40163.333333333336</v>
      </c>
      <c r="B122" s="8">
        <f>C122/(Напряжение!E27*SQRT(3))</f>
        <v>105.94671597556722</v>
      </c>
      <c r="C122" s="8">
        <f>'[2]Ведомость'!AC26</f>
        <v>1164.96</v>
      </c>
      <c r="D122" s="8">
        <f>'[2]Ведомость'!AD26</f>
        <v>437.76</v>
      </c>
      <c r="E122" s="8">
        <f>F122/(Напряжение!E27*SQRT(3))</f>
        <v>37.323626765187456</v>
      </c>
      <c r="F122" s="8">
        <f>'[2]Ведомость'!AE26</f>
        <v>410.4</v>
      </c>
      <c r="G122" s="8">
        <f>'[2]Ведомость'!AF26</f>
        <v>267.84</v>
      </c>
      <c r="H122" s="8">
        <f>I122/(Напряжение!E27*SQRT(3))</f>
        <v>25.144338031284185</v>
      </c>
      <c r="I122" s="8">
        <f>'[2]Ведомость'!AG26</f>
        <v>276.48</v>
      </c>
      <c r="J122" s="8">
        <f>'[2]Ведомость'!AH26</f>
        <v>167.04</v>
      </c>
      <c r="K122" s="8">
        <f>L122/(Напряжение!E27*SQRT(3))</f>
        <v>0</v>
      </c>
      <c r="L122" s="8">
        <f>'[2]Ведомость'!AI26</f>
        <v>0</v>
      </c>
      <c r="M122" s="8">
        <f>'[2]Ведомость'!AJ26</f>
        <v>0</v>
      </c>
    </row>
    <row r="123" spans="1:13" ht="15" hidden="1">
      <c r="A123" s="32">
        <f t="shared" si="1"/>
        <v>40163.354166666664</v>
      </c>
      <c r="B123" s="8">
        <f>C123/(Напряжение!E28*SQRT(3))</f>
        <v>109.15872972066116</v>
      </c>
      <c r="C123" s="8">
        <f>'[2]Ведомость'!AC27</f>
        <v>1202.4</v>
      </c>
      <c r="D123" s="8">
        <f>'[2]Ведомость'!AD27</f>
        <v>463.68</v>
      </c>
      <c r="E123" s="8">
        <f>F123/(Напряжение!E28*SQRT(3))</f>
        <v>37.38849904204681</v>
      </c>
      <c r="F123" s="8">
        <f>'[2]Ведомость'!AE27</f>
        <v>411.84</v>
      </c>
      <c r="G123" s="8">
        <f>'[2]Ведомость'!AF27</f>
        <v>272.16</v>
      </c>
      <c r="H123" s="8">
        <f>I123/(Напряжение!E28*SQRT(3))</f>
        <v>24.969242367241055</v>
      </c>
      <c r="I123" s="8">
        <f>'[2]Ведомость'!AG27</f>
        <v>275.04</v>
      </c>
      <c r="J123" s="8">
        <f>'[2]Ведомость'!AH27</f>
        <v>168.48</v>
      </c>
      <c r="K123" s="8">
        <f>L123/(Напряжение!E28*SQRT(3))</f>
        <v>0</v>
      </c>
      <c r="L123" s="8">
        <f>'[2]Ведомость'!AI27</f>
        <v>0</v>
      </c>
      <c r="M123" s="8">
        <f>'[2]Ведомость'!AJ27</f>
        <v>0</v>
      </c>
    </row>
    <row r="124" spans="1:13" ht="15" hidden="1">
      <c r="A124" s="32">
        <f t="shared" si="1"/>
        <v>40163.375</v>
      </c>
      <c r="B124" s="8">
        <f>C124/(Напряжение!E29*SQRT(3))</f>
        <v>96.10234422186373</v>
      </c>
      <c r="C124" s="8">
        <f>'[2]Ведомость'!AC28</f>
        <v>1062.72</v>
      </c>
      <c r="D124" s="8">
        <f>'[2]Ведомость'!AD28</f>
        <v>401.76</v>
      </c>
      <c r="E124" s="8">
        <f>F124/(Напряжение!E29*SQRT(3))</f>
        <v>36.461594013715235</v>
      </c>
      <c r="F124" s="8">
        <f>'[2]Ведомость'!AE28</f>
        <v>403.2</v>
      </c>
      <c r="G124" s="8">
        <f>'[2]Ведомость'!AF28</f>
        <v>272.16</v>
      </c>
      <c r="H124" s="8">
        <f>I124/(Напряжение!E29*SQRT(3))</f>
        <v>24.481355980637378</v>
      </c>
      <c r="I124" s="8">
        <f>'[2]Ведомость'!AG28</f>
        <v>270.72</v>
      </c>
      <c r="J124" s="8">
        <f>'[2]Ведомость'!AH28</f>
        <v>172.8</v>
      </c>
      <c r="K124" s="8">
        <f>L124/(Напряжение!E29*SQRT(3))</f>
        <v>0</v>
      </c>
      <c r="L124" s="8">
        <f>'[2]Ведомость'!AI28</f>
        <v>0</v>
      </c>
      <c r="M124" s="8">
        <f>'[2]Ведомость'!AJ28</f>
        <v>0</v>
      </c>
    </row>
    <row r="125" spans="1:13" ht="15" hidden="1">
      <c r="A125" s="32">
        <f t="shared" si="1"/>
        <v>40163.395833333336</v>
      </c>
      <c r="B125" s="8">
        <f>C125/(Напряжение!E30*SQRT(3))</f>
        <v>92.5321567862609</v>
      </c>
      <c r="C125" s="8">
        <f>'[2]Ведомость'!AC29</f>
        <v>1023.84</v>
      </c>
      <c r="D125" s="8">
        <f>'[2]Ведомость'!AD29</f>
        <v>437.76</v>
      </c>
      <c r="E125" s="8">
        <f>F125/(Напряжение!E30*SQRT(3))</f>
        <v>35.65936843802459</v>
      </c>
      <c r="F125" s="8">
        <f>'[2]Ведомость'!AE29</f>
        <v>394.56</v>
      </c>
      <c r="G125" s="8">
        <f>'[2]Ведомость'!AF29</f>
        <v>269.28</v>
      </c>
      <c r="H125" s="8">
        <f>I125/(Напряжение!E30*SQRT(3))</f>
        <v>24.206724560118882</v>
      </c>
      <c r="I125" s="8">
        <f>'[2]Ведомость'!AG29</f>
        <v>267.84</v>
      </c>
      <c r="J125" s="8">
        <f>'[2]Ведомость'!AH29</f>
        <v>167.04</v>
      </c>
      <c r="K125" s="8">
        <f>L125/(Напряжение!E30*SQRT(3))</f>
        <v>0</v>
      </c>
      <c r="L125" s="8">
        <f>'[2]Ведомость'!AI29</f>
        <v>0</v>
      </c>
      <c r="M125" s="8">
        <f>'[2]Ведомость'!AJ29</f>
        <v>0</v>
      </c>
    </row>
    <row r="126" spans="1:13" ht="15">
      <c r="A126" s="32">
        <f t="shared" si="1"/>
        <v>40163.416666666664</v>
      </c>
      <c r="B126" s="8">
        <f>C126/(Напряжение!E31*SQRT(3))</f>
        <v>90.58294032151876</v>
      </c>
      <c r="C126" s="8">
        <f>'[2]Ведомость'!AC30</f>
        <v>1000.8</v>
      </c>
      <c r="D126" s="8">
        <f>'[2]Ведомость'!AD30</f>
        <v>449.28</v>
      </c>
      <c r="E126" s="8">
        <f>F126/(Напряжение!E31*SQRT(3))</f>
        <v>35.58150029895629</v>
      </c>
      <c r="F126" s="8">
        <f>'[2]Ведомость'!AE30</f>
        <v>393.12</v>
      </c>
      <c r="G126" s="8">
        <f>'[2]Ведомость'!AF30</f>
        <v>267.84</v>
      </c>
      <c r="H126" s="8">
        <f>I126/(Напряжение!E31*SQRT(3))</f>
        <v>24.11200569709492</v>
      </c>
      <c r="I126" s="8">
        <f>'[2]Ведомость'!AG30</f>
        <v>266.4</v>
      </c>
      <c r="J126" s="8">
        <f>'[2]Ведомость'!AH30</f>
        <v>168.48</v>
      </c>
      <c r="K126" s="8">
        <f>L126/(Напряжение!E31*SQRT(3))</f>
        <v>0</v>
      </c>
      <c r="L126" s="8">
        <f>'[2]Ведомость'!AI30</f>
        <v>0</v>
      </c>
      <c r="M126" s="8">
        <f>'[2]Ведомость'!AJ30</f>
        <v>0</v>
      </c>
    </row>
    <row r="127" spans="1:13" ht="15" hidden="1">
      <c r="A127" s="32">
        <f t="shared" si="1"/>
        <v>40163.4375</v>
      </c>
      <c r="B127" s="8">
        <f>C127/(Напряжение!E32*SQRT(3))</f>
        <v>90.65846589285474</v>
      </c>
      <c r="C127" s="8">
        <f>'[2]Ведомость'!AC31</f>
        <v>999.36</v>
      </c>
      <c r="D127" s="8">
        <f>'[2]Ведомость'!AD31</f>
        <v>499.68</v>
      </c>
      <c r="E127" s="8">
        <f>F127/(Напряжение!E32*SQRT(3))</f>
        <v>34.87868932765449</v>
      </c>
      <c r="F127" s="8">
        <f>'[2]Ведомость'!AE31</f>
        <v>384.48</v>
      </c>
      <c r="G127" s="8">
        <f>'[2]Ведомость'!AF31</f>
        <v>264.96</v>
      </c>
      <c r="H127" s="8">
        <f>I127/(Напряжение!E32*SQRT(3))</f>
        <v>23.64435493747364</v>
      </c>
      <c r="I127" s="8">
        <f>'[2]Ведомость'!AG31</f>
        <v>260.64</v>
      </c>
      <c r="J127" s="8">
        <f>'[2]Ведомость'!AH31</f>
        <v>171.36</v>
      </c>
      <c r="K127" s="8">
        <f>L127/(Напряжение!E32*SQRT(3))</f>
        <v>0</v>
      </c>
      <c r="L127" s="8">
        <f>'[2]Ведомость'!AI31</f>
        <v>0</v>
      </c>
      <c r="M127" s="8">
        <f>'[2]Ведомость'!AJ31</f>
        <v>1.92</v>
      </c>
    </row>
    <row r="128" spans="1:13" ht="15" hidden="1">
      <c r="A128" s="32">
        <f t="shared" si="1"/>
        <v>40163.458333333336</v>
      </c>
      <c r="B128" s="8">
        <f>C128/(Напряжение!E33*SQRT(3))</f>
        <v>81.42990979600293</v>
      </c>
      <c r="C128" s="8">
        <f>'[2]Ведомость'!AC32</f>
        <v>898.56</v>
      </c>
      <c r="D128" s="8">
        <f>'[2]Ведомость'!AD32</f>
        <v>410.4</v>
      </c>
      <c r="E128" s="8">
        <f>F128/(Напряжение!E33*SQRT(3))</f>
        <v>34.059625731981996</v>
      </c>
      <c r="F128" s="8">
        <f>'[2]Ведомость'!AE32</f>
        <v>375.84</v>
      </c>
      <c r="G128" s="8">
        <f>'[2]Ведомость'!AF32</f>
        <v>264.96</v>
      </c>
      <c r="H128" s="8">
        <f>I128/(Напряжение!E33*SQRT(3))</f>
        <v>23.619893706853414</v>
      </c>
      <c r="I128" s="8">
        <f>'[2]Ведомость'!AG32</f>
        <v>260.64</v>
      </c>
      <c r="J128" s="8">
        <f>'[2]Ведомость'!AH32</f>
        <v>164.16</v>
      </c>
      <c r="K128" s="8">
        <f>L128/(Напряжение!E33*SQRT(3))</f>
        <v>0</v>
      </c>
      <c r="L128" s="8">
        <f>'[2]Ведомость'!AI32</f>
        <v>0</v>
      </c>
      <c r="M128" s="8">
        <f>'[2]Ведомость'!AJ32</f>
        <v>0</v>
      </c>
    </row>
    <row r="129" spans="1:13" ht="15" hidden="1">
      <c r="A129" s="32">
        <f t="shared" si="1"/>
        <v>40163.479166666664</v>
      </c>
      <c r="B129" s="8">
        <f>C129/(Напряжение!E34*SQRT(3))</f>
        <v>84.12765457150198</v>
      </c>
      <c r="C129" s="8">
        <f>'[2]Ведомость'!AC33</f>
        <v>927.36</v>
      </c>
      <c r="D129" s="8">
        <f>'[2]Ведомость'!AD33</f>
        <v>411.84</v>
      </c>
      <c r="E129" s="8">
        <f>F129/(Напряжение!E34*SQRT(3))</f>
        <v>33.96458103818403</v>
      </c>
      <c r="F129" s="8">
        <f>'[2]Ведомость'!AE33</f>
        <v>374.4</v>
      </c>
      <c r="G129" s="8">
        <f>'[2]Ведомость'!AF33</f>
        <v>263.52</v>
      </c>
      <c r="H129" s="8">
        <f>I129/(Напряжение!E34*SQRT(3))</f>
        <v>23.77520672672882</v>
      </c>
      <c r="I129" s="8">
        <f>'[2]Ведомость'!AG33</f>
        <v>262.08</v>
      </c>
      <c r="J129" s="8">
        <f>'[2]Ведомость'!AH33</f>
        <v>169.92</v>
      </c>
      <c r="K129" s="8">
        <f>L129/(Напряжение!E34*SQRT(3))</f>
        <v>0</v>
      </c>
      <c r="L129" s="8">
        <f>'[2]Ведомость'!AI33</f>
        <v>0</v>
      </c>
      <c r="M129" s="8">
        <f>'[2]Ведомость'!AJ33</f>
        <v>0</v>
      </c>
    </row>
    <row r="130" spans="1:13" ht="15" hidden="1">
      <c r="A130" s="32">
        <f t="shared" si="1"/>
        <v>40163.5</v>
      </c>
      <c r="B130" s="8">
        <f>C130/(Напряжение!E35*SQRT(3))</f>
        <v>84.53039666538257</v>
      </c>
      <c r="C130" s="8">
        <f>'[2]Ведомость'!AC34</f>
        <v>931.68</v>
      </c>
      <c r="D130" s="8">
        <f>'[2]Ведомость'!AD34</f>
        <v>423.36</v>
      </c>
      <c r="E130" s="8">
        <f>F130/(Напряжение!E35*SQRT(3))</f>
        <v>34.62218719679503</v>
      </c>
      <c r="F130" s="8">
        <f>'[2]Ведомость'!AE34</f>
        <v>381.6</v>
      </c>
      <c r="G130" s="8">
        <f>'[2]Ведомость'!AF34</f>
        <v>264.96</v>
      </c>
      <c r="H130" s="8">
        <f>I130/(Напряжение!E35*SQRT(3))</f>
        <v>23.386307578212488</v>
      </c>
      <c r="I130" s="8">
        <f>'[2]Ведомость'!AG34</f>
        <v>257.76</v>
      </c>
      <c r="J130" s="8">
        <f>'[2]Ведомость'!AH34</f>
        <v>165.6</v>
      </c>
      <c r="K130" s="8">
        <f>L130/(Напряжение!E35*SQRT(3))</f>
        <v>0</v>
      </c>
      <c r="L130" s="8">
        <f>'[2]Ведомость'!AI34</f>
        <v>0</v>
      </c>
      <c r="M130" s="8">
        <f>'[2]Ведомость'!AJ34</f>
        <v>0</v>
      </c>
    </row>
    <row r="131" spans="1:13" ht="15" hidden="1">
      <c r="A131" s="32">
        <f t="shared" si="1"/>
        <v>40163.520833333336</v>
      </c>
      <c r="B131" s="8">
        <f>C131/(Напряжение!E36*SQRT(3))</f>
        <v>88.81976163390719</v>
      </c>
      <c r="C131" s="8">
        <f>'[2]Ведомость'!AC35</f>
        <v>977.76</v>
      </c>
      <c r="D131" s="8">
        <f>'[2]Ведомость'!AD35</f>
        <v>446.4</v>
      </c>
      <c r="E131" s="8">
        <f>F131/(Напряжение!E36*SQRT(3))</f>
        <v>35.449418855359134</v>
      </c>
      <c r="F131" s="8">
        <f>'[2]Ведомость'!AE35</f>
        <v>390.24</v>
      </c>
      <c r="G131" s="8">
        <f>'[2]Ведомость'!AF35</f>
        <v>272.16</v>
      </c>
      <c r="H131" s="8">
        <f>I131/(Напряжение!E36*SQRT(3))</f>
        <v>23.414929797451233</v>
      </c>
      <c r="I131" s="8">
        <f>'[2]Ведомость'!AG35</f>
        <v>257.76</v>
      </c>
      <c r="J131" s="8">
        <f>'[2]Ведомость'!AH35</f>
        <v>171.36</v>
      </c>
      <c r="K131" s="8">
        <f>L131/(Напряжение!E36*SQRT(3))</f>
        <v>0</v>
      </c>
      <c r="L131" s="8">
        <f>'[2]Ведомость'!AI35</f>
        <v>0</v>
      </c>
      <c r="M131" s="8">
        <f>'[2]Ведомость'!AJ35</f>
        <v>0</v>
      </c>
    </row>
    <row r="132" spans="1:13" ht="15" hidden="1">
      <c r="A132" s="32">
        <f t="shared" si="1"/>
        <v>40163.541666666664</v>
      </c>
      <c r="B132" s="8">
        <f>C132/(Напряжение!E37*SQRT(3))</f>
        <v>88.167683567986</v>
      </c>
      <c r="C132" s="8">
        <f>'[2]Ведомость'!AC36</f>
        <v>970.56</v>
      </c>
      <c r="D132" s="8">
        <f>'[2]Ведомость'!AD36</f>
        <v>446.4</v>
      </c>
      <c r="E132" s="8">
        <f>F132/(Напряжение!E37*SQRT(3))</f>
        <v>35.45021104884898</v>
      </c>
      <c r="F132" s="8">
        <f>'[2]Ведомость'!AE36</f>
        <v>390.24</v>
      </c>
      <c r="G132" s="8">
        <f>'[2]Ведомость'!AF36</f>
        <v>269.28</v>
      </c>
      <c r="H132" s="8">
        <f>I132/(Напряжение!E37*SQRT(3))</f>
        <v>22.499764946132927</v>
      </c>
      <c r="I132" s="8">
        <f>'[2]Ведомость'!AG36</f>
        <v>247.68</v>
      </c>
      <c r="J132" s="8">
        <f>'[2]Ведомость'!AH36</f>
        <v>167.04</v>
      </c>
      <c r="K132" s="8">
        <f>L132/(Напряжение!E37*SQRT(3))</f>
        <v>0</v>
      </c>
      <c r="L132" s="8">
        <f>'[2]Ведомость'!AI36</f>
        <v>0</v>
      </c>
      <c r="M132" s="8">
        <f>'[2]Ведомость'!AJ36</f>
        <v>0</v>
      </c>
    </row>
    <row r="133" spans="1:13" ht="15" hidden="1">
      <c r="A133" s="32">
        <f t="shared" si="1"/>
        <v>40163.5625</v>
      </c>
      <c r="B133" s="8">
        <f>C133/(Напряжение!E38*SQRT(3))</f>
        <v>85.86530615245503</v>
      </c>
      <c r="C133" s="8">
        <f>'[2]Ведомость'!AC37</f>
        <v>946.08</v>
      </c>
      <c r="D133" s="8">
        <f>'[2]Ведомость'!AD37</f>
        <v>396</v>
      </c>
      <c r="E133" s="8">
        <f>F133/(Напряжение!E38*SQRT(3))</f>
        <v>36.46334918802885</v>
      </c>
      <c r="F133" s="8">
        <f>'[2]Ведомость'!AE37</f>
        <v>401.76</v>
      </c>
      <c r="G133" s="8">
        <f>'[2]Ведомость'!AF37</f>
        <v>276.48</v>
      </c>
      <c r="H133" s="8">
        <f>I133/(Напряжение!E38*SQRT(3))</f>
        <v>22.740583364577134</v>
      </c>
      <c r="I133" s="8">
        <f>'[2]Ведомость'!AG37</f>
        <v>250.56</v>
      </c>
      <c r="J133" s="8">
        <f>'[2]Ведомость'!AH37</f>
        <v>165.6</v>
      </c>
      <c r="K133" s="8">
        <f>L133/(Напряжение!E38*SQRT(3))</f>
        <v>0</v>
      </c>
      <c r="L133" s="8">
        <f>'[2]Ведомость'!AI37</f>
        <v>0</v>
      </c>
      <c r="M133" s="8">
        <f>'[2]Ведомость'!AJ37</f>
        <v>0</v>
      </c>
    </row>
    <row r="134" spans="1:13" ht="15" hidden="1">
      <c r="A134" s="32">
        <f t="shared" si="1"/>
        <v>40163.583333333336</v>
      </c>
      <c r="B134" s="8">
        <f>C134/(Напряжение!E39*SQRT(3))</f>
        <v>88.25189286366712</v>
      </c>
      <c r="C134" s="8">
        <f>'[2]Ведомость'!AC38</f>
        <v>973.44</v>
      </c>
      <c r="D134" s="8">
        <f>'[2]Ведомость'!AD38</f>
        <v>380.16</v>
      </c>
      <c r="E134" s="8">
        <f>F134/(Напряжение!E39*SQRT(3))</f>
        <v>36.8151387389854</v>
      </c>
      <c r="F134" s="8">
        <f>'[2]Ведомость'!AE38</f>
        <v>406.08</v>
      </c>
      <c r="G134" s="8">
        <f>'[2]Ведомость'!AF38</f>
        <v>277.92</v>
      </c>
      <c r="H134" s="8">
        <f>I134/(Напряжение!E39*SQRT(3))</f>
        <v>22.454623628033648</v>
      </c>
      <c r="I134" s="8">
        <f>'[2]Ведомость'!AG38</f>
        <v>247.68</v>
      </c>
      <c r="J134" s="8">
        <f>'[2]Ведомость'!AH38</f>
        <v>168.48</v>
      </c>
      <c r="K134" s="8">
        <f>L134/(Напряжение!E39*SQRT(3))</f>
        <v>0</v>
      </c>
      <c r="L134" s="8">
        <f>'[2]Ведомость'!AI38</f>
        <v>0</v>
      </c>
      <c r="M134" s="8">
        <f>'[2]Ведомость'!AJ38</f>
        <v>0</v>
      </c>
    </row>
    <row r="135" spans="1:13" ht="15" hidden="1">
      <c r="A135" s="32">
        <f t="shared" si="1"/>
        <v>40163.604166666664</v>
      </c>
      <c r="B135" s="8">
        <f>C135/(Напряжение!E40*SQRT(3))</f>
        <v>87.14819596385134</v>
      </c>
      <c r="C135" s="8">
        <f>'[2]Ведомость'!AC39</f>
        <v>961.92</v>
      </c>
      <c r="D135" s="8">
        <f>'[2]Ведомость'!AD39</f>
        <v>377.28</v>
      </c>
      <c r="E135" s="8">
        <f>F135/(Напряжение!E40*SQRT(3))</f>
        <v>37.181490792960524</v>
      </c>
      <c r="F135" s="8">
        <f>'[2]Ведомость'!AE39</f>
        <v>410.4</v>
      </c>
      <c r="G135" s="8">
        <f>'[2]Ведомость'!AF39</f>
        <v>279.36</v>
      </c>
      <c r="H135" s="8">
        <f>I135/(Напряжение!E40*SQRT(3))</f>
        <v>22.961201331793166</v>
      </c>
      <c r="I135" s="8">
        <f>'[2]Ведомость'!AG39</f>
        <v>253.44</v>
      </c>
      <c r="J135" s="8">
        <f>'[2]Ведомость'!AH39</f>
        <v>172.8</v>
      </c>
      <c r="K135" s="8">
        <f>L135/(Напряжение!E40*SQRT(3))</f>
        <v>0</v>
      </c>
      <c r="L135" s="8">
        <f>'[2]Ведомость'!AI39</f>
        <v>0</v>
      </c>
      <c r="M135" s="8">
        <f>'[2]Ведомость'!AJ39</f>
        <v>0</v>
      </c>
    </row>
    <row r="136" spans="1:13" ht="15" hidden="1">
      <c r="A136" s="32">
        <f t="shared" si="1"/>
        <v>40163.625</v>
      </c>
      <c r="B136" s="8">
        <f>C136/(Напряжение!E41*SQRT(3))</f>
        <v>89.91675878093349</v>
      </c>
      <c r="C136" s="8">
        <f>'[2]Ведомость'!AC40</f>
        <v>996.48</v>
      </c>
      <c r="D136" s="8">
        <f>'[2]Ведомость'!AD40</f>
        <v>424.8</v>
      </c>
      <c r="E136" s="8">
        <f>F136/(Напряжение!E41*SQRT(3))</f>
        <v>36.90225360373571</v>
      </c>
      <c r="F136" s="8">
        <f>'[2]Ведомость'!AE40</f>
        <v>408.96</v>
      </c>
      <c r="G136" s="8">
        <f>'[2]Ведомость'!AF40</f>
        <v>279.36</v>
      </c>
      <c r="H136" s="8">
        <f>I136/(Напряжение!E41*SQRT(3))</f>
        <v>24.1683773601931</v>
      </c>
      <c r="I136" s="8">
        <f>'[2]Ведомость'!AG40</f>
        <v>267.84</v>
      </c>
      <c r="J136" s="8">
        <f>'[2]Ведомость'!AH40</f>
        <v>191.52</v>
      </c>
      <c r="K136" s="8">
        <f>L136/(Напряжение!E41*SQRT(3))</f>
        <v>0</v>
      </c>
      <c r="L136" s="8">
        <f>'[2]Ведомость'!AI40</f>
        <v>0</v>
      </c>
      <c r="M136" s="8">
        <f>'[2]Ведомость'!AJ40</f>
        <v>0</v>
      </c>
    </row>
    <row r="137" spans="1:13" ht="15" hidden="1">
      <c r="A137" s="32">
        <f t="shared" si="1"/>
        <v>40163.645833333336</v>
      </c>
      <c r="B137" s="8">
        <f>C137/(Напряжение!E42*SQRT(3))</f>
        <v>91.82219393007313</v>
      </c>
      <c r="C137" s="8">
        <f>'[2]Ведомость'!AC41</f>
        <v>1019.52</v>
      </c>
      <c r="D137" s="8">
        <f>'[2]Ведомость'!AD41</f>
        <v>449.28</v>
      </c>
      <c r="E137" s="8">
        <f>F137/(Напряжение!E42*SQRT(3))</f>
        <v>37.74047801363175</v>
      </c>
      <c r="F137" s="8">
        <f>'[2]Ведомость'!AE41</f>
        <v>419.04</v>
      </c>
      <c r="G137" s="8">
        <f>'[2]Ведомость'!AF41</f>
        <v>282.24</v>
      </c>
      <c r="H137" s="8">
        <f>I137/(Напряжение!E42*SQRT(3))</f>
        <v>23.474317939750332</v>
      </c>
      <c r="I137" s="8">
        <f>'[2]Ведомость'!AG41</f>
        <v>260.64</v>
      </c>
      <c r="J137" s="8">
        <f>'[2]Ведомость'!AH41</f>
        <v>177.12</v>
      </c>
      <c r="K137" s="8">
        <f>L137/(Напряжение!E42*SQRT(3))</f>
        <v>0</v>
      </c>
      <c r="L137" s="8">
        <f>'[2]Ведомость'!AI41</f>
        <v>0</v>
      </c>
      <c r="M137" s="8">
        <f>'[2]Ведомость'!AJ41</f>
        <v>0</v>
      </c>
    </row>
    <row r="138" spans="1:13" ht="15" hidden="1">
      <c r="A138" s="32">
        <f t="shared" si="1"/>
        <v>40163.666666666664</v>
      </c>
      <c r="B138" s="8">
        <f>C138/(Напряжение!E43*SQRT(3))</f>
        <v>85.6668113287122</v>
      </c>
      <c r="C138" s="8">
        <f>'[2]Ведомость'!AC42</f>
        <v>951.84</v>
      </c>
      <c r="D138" s="8">
        <f>'[2]Ведомость'!AD42</f>
        <v>375.84</v>
      </c>
      <c r="E138" s="8">
        <f>F138/(Напряжение!E43*SQRT(3))</f>
        <v>37.973336942984375</v>
      </c>
      <c r="F138" s="8">
        <f>'[2]Ведомость'!AE42</f>
        <v>421.92</v>
      </c>
      <c r="G138" s="8">
        <f>'[2]Ведомость'!AF42</f>
        <v>285.12</v>
      </c>
      <c r="H138" s="8">
        <f>I138/(Напряжение!E43*SQRT(3))</f>
        <v>22.161913369455046</v>
      </c>
      <c r="I138" s="8">
        <f>'[2]Ведомость'!AG42</f>
        <v>246.24</v>
      </c>
      <c r="J138" s="8">
        <f>'[2]Ведомость'!AH42</f>
        <v>172.8</v>
      </c>
      <c r="K138" s="8">
        <f>L138/(Напряжение!E43*SQRT(3))</f>
        <v>0</v>
      </c>
      <c r="L138" s="8">
        <f>'[2]Ведомость'!AI42</f>
        <v>0</v>
      </c>
      <c r="M138" s="8">
        <f>'[2]Ведомость'!AJ42</f>
        <v>0</v>
      </c>
    </row>
    <row r="139" spans="1:13" ht="15" hidden="1">
      <c r="A139" s="32">
        <f t="shared" si="1"/>
        <v>40163.6875</v>
      </c>
      <c r="B139" s="8">
        <f>C139/(Напряжение!E44*SQRT(3))</f>
        <v>88.43504445445319</v>
      </c>
      <c r="C139" s="8">
        <f>'[2]Ведомость'!AC43</f>
        <v>983.52</v>
      </c>
      <c r="D139" s="8">
        <f>'[2]Ведомость'!AD43</f>
        <v>371.52</v>
      </c>
      <c r="E139" s="8">
        <f>F139/(Напряжение!E44*SQRT(3))</f>
        <v>38.32616860690797</v>
      </c>
      <c r="F139" s="8">
        <f>'[2]Ведомость'!AE43</f>
        <v>426.24</v>
      </c>
      <c r="G139" s="8">
        <f>'[2]Ведомость'!AF43</f>
        <v>285.12</v>
      </c>
      <c r="H139" s="8">
        <f>I139/(Напряжение!E44*SQRT(3))</f>
        <v>22.788532685188525</v>
      </c>
      <c r="I139" s="8">
        <f>'[2]Ведомость'!AG43</f>
        <v>253.44</v>
      </c>
      <c r="J139" s="8">
        <f>'[2]Ведомость'!AH43</f>
        <v>174.24</v>
      </c>
      <c r="K139" s="8">
        <f>L139/(Напряжение!E44*SQRT(3))</f>
        <v>0</v>
      </c>
      <c r="L139" s="8">
        <f>'[2]Ведомость'!AI43</f>
        <v>0</v>
      </c>
      <c r="M139" s="8">
        <f>'[2]Ведомость'!AJ43</f>
        <v>0</v>
      </c>
    </row>
    <row r="140" spans="1:13" ht="15" hidden="1">
      <c r="A140" s="32">
        <f t="shared" si="1"/>
        <v>40163.708333333336</v>
      </c>
      <c r="B140" s="8">
        <f>C140/(Напряжение!E45*SQRT(3))</f>
        <v>87.08126533449128</v>
      </c>
      <c r="C140" s="8">
        <f>'[2]Ведомость'!AC44</f>
        <v>969.12</v>
      </c>
      <c r="D140" s="8">
        <f>'[2]Ведомость'!AD44</f>
        <v>361.44</v>
      </c>
      <c r="E140" s="8">
        <f>F140/(Напряжение!E45*SQRT(3))</f>
        <v>38.42962229471606</v>
      </c>
      <c r="F140" s="8">
        <f>'[2]Ведомость'!AE44</f>
        <v>427.68</v>
      </c>
      <c r="G140" s="8">
        <f>'[2]Ведомость'!AF44</f>
        <v>285.12</v>
      </c>
      <c r="H140" s="8">
        <f>I140/(Напряжение!E45*SQRT(3))</f>
        <v>23.549465513933747</v>
      </c>
      <c r="I140" s="8">
        <f>'[2]Ведомость'!AG44</f>
        <v>262.08</v>
      </c>
      <c r="J140" s="8">
        <f>'[2]Ведомость'!AH44</f>
        <v>169.92</v>
      </c>
      <c r="K140" s="8">
        <f>L140/(Напряжение!E45*SQRT(3))</f>
        <v>0</v>
      </c>
      <c r="L140" s="8">
        <f>'[2]Ведомость'!AI44</f>
        <v>0</v>
      </c>
      <c r="M140" s="8">
        <f>'[2]Ведомость'!AJ44</f>
        <v>0</v>
      </c>
    </row>
    <row r="141" spans="1:13" ht="15" hidden="1">
      <c r="A141" s="32">
        <f t="shared" si="1"/>
        <v>40163.729166666664</v>
      </c>
      <c r="B141" s="8">
        <f>C141/(Напряжение!E46*SQRT(3))</f>
        <v>90.4088120927355</v>
      </c>
      <c r="C141" s="8">
        <f>'[2]Ведомость'!AC45</f>
        <v>1006.56</v>
      </c>
      <c r="D141" s="8">
        <f>'[2]Ведомость'!AD45</f>
        <v>357.12</v>
      </c>
      <c r="E141" s="8">
        <f>F141/(Напряжение!E46*SQRT(3))</f>
        <v>32.98175548447433</v>
      </c>
      <c r="F141" s="8">
        <f>'[2]Ведомость'!AE45</f>
        <v>367.2</v>
      </c>
      <c r="G141" s="8">
        <f>'[2]Ведомость'!AF45</f>
        <v>231.84</v>
      </c>
      <c r="H141" s="8">
        <f>I141/(Напряжение!E46*SQRT(3))</f>
        <v>24.44530112378686</v>
      </c>
      <c r="I141" s="8">
        <f>'[2]Ведомость'!AG45</f>
        <v>272.16</v>
      </c>
      <c r="J141" s="8">
        <f>'[2]Ведомость'!AH45</f>
        <v>168.48</v>
      </c>
      <c r="K141" s="8">
        <f>L141/(Напряжение!E46*SQRT(3))</f>
        <v>0</v>
      </c>
      <c r="L141" s="8">
        <f>'[2]Ведомость'!AI45</f>
        <v>0</v>
      </c>
      <c r="M141" s="8">
        <f>'[2]Ведомость'!AJ45</f>
        <v>0</v>
      </c>
    </row>
    <row r="142" spans="1:13" ht="15">
      <c r="A142" s="32">
        <f t="shared" si="1"/>
        <v>40163.75</v>
      </c>
      <c r="B142" s="8">
        <f>C142/(Напряжение!E47*SQRT(3))</f>
        <v>91.3396783487499</v>
      </c>
      <c r="C142" s="8">
        <f>'[2]Ведомость'!AC46</f>
        <v>1013.76</v>
      </c>
      <c r="D142" s="8">
        <f>'[2]Ведомость'!AD46</f>
        <v>352.8</v>
      </c>
      <c r="E142" s="8">
        <f>F142/(Напряжение!E47*SQRT(3))</f>
        <v>35.93904957756211</v>
      </c>
      <c r="F142" s="8">
        <f>'[2]Ведомость'!AE46</f>
        <v>398.88</v>
      </c>
      <c r="G142" s="8">
        <f>'[2]Ведомость'!AF46</f>
        <v>220.32</v>
      </c>
      <c r="H142" s="8">
        <f>I142/(Напряжение!E47*SQRT(3))</f>
        <v>24.52158978396837</v>
      </c>
      <c r="I142" s="8">
        <f>'[2]Ведомость'!AG46</f>
        <v>272.16</v>
      </c>
      <c r="J142" s="8">
        <f>'[2]Ведомость'!AH46</f>
        <v>165.6</v>
      </c>
      <c r="K142" s="8">
        <f>L142/(Напряжение!E47*SQRT(3))</f>
        <v>0</v>
      </c>
      <c r="L142" s="8">
        <f>'[2]Ведомость'!AI46</f>
        <v>0</v>
      </c>
      <c r="M142" s="8">
        <f>'[2]Ведомость'!AJ46</f>
        <v>0</v>
      </c>
    </row>
    <row r="143" spans="1:13" ht="15" hidden="1">
      <c r="A143" s="32">
        <f t="shared" si="1"/>
        <v>40163.770833333336</v>
      </c>
      <c r="B143" s="8">
        <f>C143/(Напряжение!E48*SQRT(3))</f>
        <v>95.32533730618441</v>
      </c>
      <c r="C143" s="8">
        <f>'[2]Ведомость'!AC47</f>
        <v>1056.96</v>
      </c>
      <c r="D143" s="8">
        <f>'[2]Ведомость'!AD47</f>
        <v>387.36</v>
      </c>
      <c r="E143" s="8">
        <f>F143/(Напряжение!E48*SQRT(3))</f>
        <v>26.36381944571585</v>
      </c>
      <c r="F143" s="8">
        <f>'[2]Ведомость'!AE47</f>
        <v>292.32</v>
      </c>
      <c r="G143" s="8">
        <f>'[2]Ведомость'!AF47</f>
        <v>144</v>
      </c>
      <c r="H143" s="8">
        <f>I143/(Напряжение!E48*SQRT(3))</f>
        <v>23.89626984242225</v>
      </c>
      <c r="I143" s="8">
        <f>'[2]Ведомость'!AG47</f>
        <v>264.96</v>
      </c>
      <c r="J143" s="8">
        <f>'[2]Ведомость'!AH47</f>
        <v>169.92</v>
      </c>
      <c r="K143" s="8">
        <f>L143/(Напряжение!E48*SQRT(3))</f>
        <v>0</v>
      </c>
      <c r="L143" s="8">
        <f>'[2]Ведомость'!AI47</f>
        <v>0</v>
      </c>
      <c r="M143" s="8">
        <f>'[2]Ведомость'!AJ47</f>
        <v>0</v>
      </c>
    </row>
    <row r="144" spans="1:13" ht="15" hidden="1">
      <c r="A144" s="32">
        <f t="shared" si="1"/>
        <v>40163.791666666664</v>
      </c>
      <c r="B144" s="8">
        <f>C144/(Напряжение!E49*SQRT(3))</f>
        <v>92.26060408135862</v>
      </c>
      <c r="C144" s="8">
        <f>'[2]Ведомость'!AC48</f>
        <v>1022.4</v>
      </c>
      <c r="D144" s="8">
        <f>'[2]Ведомость'!AD48</f>
        <v>378.72</v>
      </c>
      <c r="E144" s="8">
        <f>F144/(Напряжение!E49*SQRT(3))</f>
        <v>23.649901327897563</v>
      </c>
      <c r="F144" s="8">
        <f>'[2]Ведомость'!AE48</f>
        <v>262.08</v>
      </c>
      <c r="G144" s="8">
        <f>'[2]Ведомость'!AF48</f>
        <v>138.24</v>
      </c>
      <c r="H144" s="8">
        <f>I144/(Напряжение!E49*SQRT(3))</f>
        <v>23.519956815106916</v>
      </c>
      <c r="I144" s="8">
        <f>'[2]Ведомость'!AG48</f>
        <v>260.64</v>
      </c>
      <c r="J144" s="8">
        <f>'[2]Ведомость'!AH48</f>
        <v>167.04</v>
      </c>
      <c r="K144" s="8">
        <f>L144/(Напряжение!E49*SQRT(3))</f>
        <v>0</v>
      </c>
      <c r="L144" s="8">
        <f>'[2]Ведомость'!AI48</f>
        <v>0</v>
      </c>
      <c r="M144" s="8">
        <f>'[2]Ведомость'!AJ48</f>
        <v>0</v>
      </c>
    </row>
    <row r="145" spans="1:13" ht="15" hidden="1">
      <c r="A145" s="32">
        <f t="shared" si="1"/>
        <v>40163.8125</v>
      </c>
      <c r="B145" s="8">
        <f>C145/(Напряжение!E50*SQRT(3))</f>
        <v>87.7899212473828</v>
      </c>
      <c r="C145" s="8">
        <f>'[2]Ведомость'!AC49</f>
        <v>972</v>
      </c>
      <c r="D145" s="8">
        <f>'[2]Ведомость'!AD49</f>
        <v>362.88</v>
      </c>
      <c r="E145" s="8">
        <f>F145/(Напряжение!E50*SQRT(3))</f>
        <v>21.06958109937187</v>
      </c>
      <c r="F145" s="8">
        <f>'[2]Ведомость'!AE49</f>
        <v>233.28</v>
      </c>
      <c r="G145" s="8">
        <f>'[2]Ведомость'!AF49</f>
        <v>132.48</v>
      </c>
      <c r="H145" s="8">
        <f>I145/(Напряжение!E50*SQRT(3))</f>
        <v>22.76034995302517</v>
      </c>
      <c r="I145" s="8">
        <f>'[2]Ведомость'!AG49</f>
        <v>252</v>
      </c>
      <c r="J145" s="8">
        <f>'[2]Ведомость'!AH49</f>
        <v>181.44</v>
      </c>
      <c r="K145" s="8">
        <f>L145/(Напряжение!E50*SQRT(3))</f>
        <v>0</v>
      </c>
      <c r="L145" s="8">
        <f>'[2]Ведомость'!AI49</f>
        <v>0</v>
      </c>
      <c r="M145" s="8">
        <f>'[2]Ведомость'!AJ49</f>
        <v>0</v>
      </c>
    </row>
    <row r="146" spans="1:13" ht="15" hidden="1">
      <c r="A146" s="32">
        <f t="shared" si="1"/>
        <v>40163.833333333336</v>
      </c>
      <c r="B146" s="8">
        <f>C146/(Напряжение!E51*SQRT(3))</f>
        <v>78.6584224598327</v>
      </c>
      <c r="C146" s="8">
        <f>'[2]Ведомость'!AC50</f>
        <v>871.2</v>
      </c>
      <c r="D146" s="8">
        <f>'[2]Ведомость'!AD50</f>
        <v>362.88</v>
      </c>
      <c r="E146" s="8">
        <f>F146/(Напряжение!E51*SQRT(3))</f>
        <v>18.591990763233184</v>
      </c>
      <c r="F146" s="8">
        <f>'[2]Ведомость'!AE50</f>
        <v>205.92</v>
      </c>
      <c r="G146" s="8">
        <f>'[2]Ведомость'!AF50</f>
        <v>132.48</v>
      </c>
      <c r="H146" s="8">
        <f>I146/(Напряжение!E51*SQRT(3))</f>
        <v>19.892129977445297</v>
      </c>
      <c r="I146" s="8">
        <f>'[2]Ведомость'!AG50</f>
        <v>220.32</v>
      </c>
      <c r="J146" s="8">
        <f>'[2]Ведомость'!AH50</f>
        <v>172.8</v>
      </c>
      <c r="K146" s="8">
        <f>L146/(Напряжение!E51*SQRT(3))</f>
        <v>0</v>
      </c>
      <c r="L146" s="8">
        <f>'[2]Ведомость'!AI50</f>
        <v>0</v>
      </c>
      <c r="M146" s="8">
        <f>'[2]Ведомость'!AJ50</f>
        <v>0</v>
      </c>
    </row>
    <row r="147" spans="1:13" ht="15" hidden="1">
      <c r="A147" s="32">
        <f t="shared" si="1"/>
        <v>40163.854166666664</v>
      </c>
      <c r="B147" s="8">
        <f>C147/(Напряжение!E52*SQRT(3))</f>
        <v>73.26039046229386</v>
      </c>
      <c r="C147" s="8">
        <f>'[2]Ведомость'!AC51</f>
        <v>812.16</v>
      </c>
      <c r="D147" s="8">
        <f>'[2]Ведомость'!AD51</f>
        <v>375.84</v>
      </c>
      <c r="E147" s="8">
        <f>F147/(Напряжение!E52*SQRT(3))</f>
        <v>15.847105738297609</v>
      </c>
      <c r="F147" s="8">
        <f>'[2]Ведомость'!AE51</f>
        <v>175.68</v>
      </c>
      <c r="G147" s="8">
        <f>'[2]Ведомость'!AF51</f>
        <v>136.8</v>
      </c>
      <c r="H147" s="8">
        <f>I147/(Напряжение!E52*SQRT(3))</f>
        <v>17.14604883160069</v>
      </c>
      <c r="I147" s="8">
        <f>'[2]Ведомость'!AG51</f>
        <v>190.08</v>
      </c>
      <c r="J147" s="8">
        <f>'[2]Ведомость'!AH51</f>
        <v>167.04</v>
      </c>
      <c r="K147" s="8">
        <f>L147/(Напряжение!E52*SQRT(3))</f>
        <v>0</v>
      </c>
      <c r="L147" s="8">
        <f>'[2]Ведомость'!AI51</f>
        <v>0</v>
      </c>
      <c r="M147" s="8">
        <f>'[2]Ведомость'!AJ51</f>
        <v>0</v>
      </c>
    </row>
    <row r="148" spans="1:13" ht="15" hidden="1">
      <c r="A148" s="32">
        <f t="shared" si="1"/>
        <v>40163.875</v>
      </c>
      <c r="B148" s="8">
        <f>C148/(Напряжение!E53*SQRT(3))</f>
        <v>71.30242247279503</v>
      </c>
      <c r="C148" s="8">
        <f>'[2]Ведомость'!AC52</f>
        <v>792</v>
      </c>
      <c r="D148" s="8">
        <f>'[2]Ведомость'!AD52</f>
        <v>381.6</v>
      </c>
      <c r="E148" s="8">
        <f>F148/(Напряжение!E53*SQRT(3))</f>
        <v>14.519766030823714</v>
      </c>
      <c r="F148" s="8">
        <f>'[2]Ведомость'!AE52</f>
        <v>161.28</v>
      </c>
      <c r="G148" s="8">
        <f>'[2]Ведомость'!AF52</f>
        <v>139.68</v>
      </c>
      <c r="H148" s="8">
        <f>I148/(Напряжение!E53*SQRT(3))</f>
        <v>15.686532944014907</v>
      </c>
      <c r="I148" s="8">
        <f>'[2]Ведомость'!AG52</f>
        <v>174.24</v>
      </c>
      <c r="J148" s="8">
        <f>'[2]Ведомость'!AH52</f>
        <v>165.6</v>
      </c>
      <c r="K148" s="8">
        <f>L148/(Напряжение!E53*SQRT(3))</f>
        <v>0</v>
      </c>
      <c r="L148" s="8">
        <f>'[2]Ведомость'!AI52</f>
        <v>0</v>
      </c>
      <c r="M148" s="8">
        <f>'[2]Ведомость'!AJ52</f>
        <v>0</v>
      </c>
    </row>
    <row r="149" spans="1:13" ht="15" hidden="1">
      <c r="A149" s="32">
        <f t="shared" si="1"/>
        <v>40163.895833333336</v>
      </c>
      <c r="B149" s="8">
        <f>C149/(Напряжение!E54*SQRT(3))</f>
        <v>67.2015206497942</v>
      </c>
      <c r="C149" s="8">
        <f>'[2]Ведомость'!AC53</f>
        <v>748.8</v>
      </c>
      <c r="D149" s="8">
        <f>'[2]Ведомость'!AD53</f>
        <v>371.52</v>
      </c>
      <c r="E149" s="8">
        <f>F149/(Напряжение!E54*SQRT(3))</f>
        <v>18.480418178693405</v>
      </c>
      <c r="F149" s="8">
        <f>'[2]Ведомость'!AE53</f>
        <v>205.92</v>
      </c>
      <c r="G149" s="8">
        <f>'[2]Ведомость'!AF53</f>
        <v>177.12</v>
      </c>
      <c r="H149" s="8">
        <f>I149/(Напряжение!E54*SQRT(3))</f>
        <v>14.732641065531807</v>
      </c>
      <c r="I149" s="8">
        <f>'[2]Ведомость'!AG53</f>
        <v>164.16</v>
      </c>
      <c r="J149" s="8">
        <f>'[2]Ведомость'!AH53</f>
        <v>164.16</v>
      </c>
      <c r="K149" s="8">
        <f>L149/(Напряжение!E54*SQRT(3))</f>
        <v>0</v>
      </c>
      <c r="L149" s="8">
        <f>'[2]Ведомость'!AI53</f>
        <v>0</v>
      </c>
      <c r="M149" s="8">
        <f>'[2]Ведомость'!AJ53</f>
        <v>0</v>
      </c>
    </row>
    <row r="150" spans="1:13" ht="15" hidden="1">
      <c r="A150" s="32">
        <f t="shared" si="1"/>
        <v>40163.916666666664</v>
      </c>
      <c r="B150" s="8">
        <f>C150/(Напряжение!E55*SQRT(3))</f>
        <v>65.27702735813754</v>
      </c>
      <c r="C150" s="8">
        <f>'[2]Ведомость'!AC54</f>
        <v>728.64</v>
      </c>
      <c r="D150" s="8">
        <f>'[2]Ведомость'!AD54</f>
        <v>370.08</v>
      </c>
      <c r="E150" s="8">
        <f>F150/(Напряжение!E55*SQRT(3))</f>
        <v>27.220262396377514</v>
      </c>
      <c r="F150" s="8">
        <f>'[2]Ведомость'!AE54</f>
        <v>303.84</v>
      </c>
      <c r="G150" s="8">
        <f>'[2]Ведомость'!AF54</f>
        <v>249.12</v>
      </c>
      <c r="H150" s="8">
        <f>I150/(Напряжение!E55*SQRT(3))</f>
        <v>13.803640172570589</v>
      </c>
      <c r="I150" s="8">
        <f>'[2]Ведомость'!AG54</f>
        <v>154.08</v>
      </c>
      <c r="J150" s="8">
        <f>'[2]Ведомость'!AH54</f>
        <v>165.6</v>
      </c>
      <c r="K150" s="8">
        <f>L150/(Напряжение!E55*SQRT(3))</f>
        <v>0</v>
      </c>
      <c r="L150" s="8">
        <f>'[2]Ведомость'!AI54</f>
        <v>0</v>
      </c>
      <c r="M150" s="8">
        <f>'[2]Ведомость'!AJ54</f>
        <v>0</v>
      </c>
    </row>
    <row r="151" spans="1:13" ht="15" hidden="1">
      <c r="A151" s="32">
        <f t="shared" si="1"/>
        <v>40163.9375</v>
      </c>
      <c r="B151" s="8">
        <f>C151/(Напряжение!E56*SQRT(3))</f>
        <v>65.92981839642991</v>
      </c>
      <c r="C151" s="8">
        <f>'[2]Ведомость'!AC55</f>
        <v>735.84</v>
      </c>
      <c r="D151" s="8">
        <f>'[2]Ведомость'!AD55</f>
        <v>370.08</v>
      </c>
      <c r="E151" s="8">
        <f>F151/(Напряжение!E56*SQRT(3))</f>
        <v>31.094102218277122</v>
      </c>
      <c r="F151" s="8">
        <f>'[2]Ведомость'!AE55</f>
        <v>347.04</v>
      </c>
      <c r="G151" s="8">
        <f>'[2]Ведомость'!AF55</f>
        <v>285.12</v>
      </c>
      <c r="H151" s="8">
        <f>I151/(Напряжение!E56*SQRT(3))</f>
        <v>13.160159445079943</v>
      </c>
      <c r="I151" s="8">
        <f>'[2]Ведомость'!AG55</f>
        <v>146.88</v>
      </c>
      <c r="J151" s="8">
        <f>'[2]Ведомость'!AH55</f>
        <v>161.28</v>
      </c>
      <c r="K151" s="8">
        <f>L151/(Напряжение!E56*SQRT(3))</f>
        <v>0</v>
      </c>
      <c r="L151" s="8">
        <f>'[2]Ведомость'!AI55</f>
        <v>0</v>
      </c>
      <c r="M151" s="8">
        <f>'[2]Ведомость'!AJ55</f>
        <v>0</v>
      </c>
    </row>
    <row r="152" spans="1:13" ht="15" hidden="1">
      <c r="A152" s="32">
        <f t="shared" si="1"/>
        <v>40163.958333333336</v>
      </c>
      <c r="B152" s="8">
        <f>C152/(Напряжение!E57*SQRT(3))</f>
        <v>62.22014248025367</v>
      </c>
      <c r="C152" s="8">
        <f>'[2]Ведомость'!AC56</f>
        <v>694.08</v>
      </c>
      <c r="D152" s="8">
        <f>'[2]Ведомость'!AD56</f>
        <v>362.88</v>
      </c>
      <c r="E152" s="8">
        <f>F152/(Напряжение!E57*SQRT(3))</f>
        <v>30.335546644936954</v>
      </c>
      <c r="F152" s="8">
        <f>'[2]Ведомость'!AE56</f>
        <v>338.4</v>
      </c>
      <c r="G152" s="8">
        <f>'[2]Ведомость'!AF56</f>
        <v>280.8</v>
      </c>
      <c r="H152" s="8">
        <f>I152/(Напряжение!E57*SQRT(3))</f>
        <v>13.166918118227954</v>
      </c>
      <c r="I152" s="8">
        <f>'[2]Ведомость'!AG56</f>
        <v>146.88</v>
      </c>
      <c r="J152" s="8">
        <f>'[2]Ведомость'!AH56</f>
        <v>162.72</v>
      </c>
      <c r="K152" s="8">
        <f>L152/(Напряжение!E57*SQRT(3))</f>
        <v>0</v>
      </c>
      <c r="L152" s="8">
        <f>'[2]Ведомость'!AI56</f>
        <v>0</v>
      </c>
      <c r="M152" s="8">
        <f>'[2]Ведомость'!AJ56</f>
        <v>0</v>
      </c>
    </row>
    <row r="153" spans="1:13" ht="15" hidden="1">
      <c r="A153" s="32">
        <f t="shared" si="1"/>
        <v>40163.979166666664</v>
      </c>
      <c r="B153" s="8">
        <f>C153/(Напряжение!E58*SQRT(3))</f>
        <v>60.61355609042565</v>
      </c>
      <c r="C153" s="8">
        <f>'[2]Ведомость'!AC57</f>
        <v>675.36</v>
      </c>
      <c r="D153" s="8">
        <f>'[2]Ведомость'!AD57</f>
        <v>367.2</v>
      </c>
      <c r="E153" s="8">
        <f>F153/(Напряжение!E58*SQRT(3))</f>
        <v>30.62987802437287</v>
      </c>
      <c r="F153" s="8">
        <f>'[2]Ведомость'!AE57</f>
        <v>341.28</v>
      </c>
      <c r="G153" s="8">
        <f>'[2]Ведомость'!AF57</f>
        <v>285.12</v>
      </c>
      <c r="H153" s="8">
        <f>I153/(Напряжение!E58*SQRT(3))</f>
        <v>13.440959133058138</v>
      </c>
      <c r="I153" s="8">
        <f>'[2]Ведомость'!AG57</f>
        <v>149.76</v>
      </c>
      <c r="J153" s="8">
        <f>'[2]Ведомость'!AH57</f>
        <v>161.28</v>
      </c>
      <c r="K153" s="8">
        <f>L153/(Напряжение!E58*SQRT(3))</f>
        <v>0</v>
      </c>
      <c r="L153" s="8">
        <f>'[2]Ведомость'!AI57</f>
        <v>0</v>
      </c>
      <c r="M153" s="8">
        <f>'[2]Ведомость'!AJ57</f>
        <v>0</v>
      </c>
    </row>
    <row r="155" ht="15">
      <c r="A155" s="33" t="s">
        <v>28</v>
      </c>
    </row>
    <row r="156" spans="1:10" ht="15">
      <c r="A156" s="34"/>
      <c r="B156" s="68" t="str">
        <f>'[2]Ведомость'!$C$7</f>
        <v>Белоярская В1Т-35кВ</v>
      </c>
      <c r="C156" s="69"/>
      <c r="D156" s="70"/>
      <c r="E156" s="67" t="str">
        <f>'[2]Ведомость'!$G$7</f>
        <v>Белоярская В2Т-35кВ</v>
      </c>
      <c r="F156" s="60"/>
      <c r="G156" s="71"/>
      <c r="H156" s="68" t="str">
        <f>'[2]Ведомость'!$K$7</f>
        <v>Белоярская ТСН</v>
      </c>
      <c r="I156" s="69"/>
      <c r="J156" s="70"/>
    </row>
    <row r="157" spans="1:10" ht="15">
      <c r="A157" s="41" t="s">
        <v>35</v>
      </c>
      <c r="B157" s="30" t="s">
        <v>0</v>
      </c>
      <c r="C157" s="30" t="s">
        <v>1</v>
      </c>
      <c r="D157" s="30" t="s">
        <v>2</v>
      </c>
      <c r="E157" s="30" t="s">
        <v>0</v>
      </c>
      <c r="F157" s="30" t="s">
        <v>1</v>
      </c>
      <c r="G157" s="44" t="s">
        <v>2</v>
      </c>
      <c r="H157" s="30" t="s">
        <v>0</v>
      </c>
      <c r="I157" s="30" t="s">
        <v>1</v>
      </c>
      <c r="J157" s="30" t="s">
        <v>2</v>
      </c>
    </row>
    <row r="158" spans="1:10" ht="15" hidden="1">
      <c r="A158" s="32">
        <f aca="true" t="shared" si="2" ref="A158:A205">A106</f>
        <v>40164</v>
      </c>
      <c r="B158" s="8">
        <f>C158/(Напряжение!B11*SQRT(3))</f>
        <v>24.185170459646503</v>
      </c>
      <c r="C158" s="8">
        <f>'[2]Ведомость'!C10</f>
        <v>1663.2</v>
      </c>
      <c r="D158" s="8">
        <f>'[2]Ведомость'!D10</f>
        <v>0</v>
      </c>
      <c r="E158" s="8">
        <f>F158/(Напряжение!B11*SQRT(3))</f>
        <v>4.030861743274417</v>
      </c>
      <c r="F158" s="8">
        <f>'[2]Ведомость'!G10</f>
        <v>277.2</v>
      </c>
      <c r="G158" s="8">
        <f>'[2]Ведомость'!H10</f>
        <v>260.4</v>
      </c>
      <c r="H158" s="8">
        <f>I158*1000/(Напряжение!F11*SQRT(3))</f>
        <v>6.06349322681911</v>
      </c>
      <c r="I158" s="8">
        <f>'[2]Ведомость'!K10</f>
        <v>2.482</v>
      </c>
      <c r="J158" s="8">
        <f>'[2]Ведомость'!L10</f>
        <v>2.27</v>
      </c>
    </row>
    <row r="159" spans="1:10" ht="15" hidden="1">
      <c r="A159" s="32">
        <f t="shared" si="2"/>
        <v>40163.020833333336</v>
      </c>
      <c r="B159" s="8">
        <f>C159/(Напряжение!B12*SQRT(3))</f>
        <v>22.83828271195324</v>
      </c>
      <c r="C159" s="8">
        <f>'[2]Ведомость'!C11</f>
        <v>1520.4</v>
      </c>
      <c r="D159" s="8">
        <f>'[2]Ведомость'!D11</f>
        <v>0</v>
      </c>
      <c r="E159" s="8">
        <f>F159/(Напряжение!B12*SQRT(3))</f>
        <v>4.29006415583652</v>
      </c>
      <c r="F159" s="8">
        <f>'[2]Ведомость'!G11</f>
        <v>285.6</v>
      </c>
      <c r="G159" s="8">
        <f>'[2]Ведомость'!H11</f>
        <v>243.6</v>
      </c>
      <c r="H159" s="8">
        <f>I159*1000/(Напряжение!F12*SQRT(3))</f>
        <v>5.640485614340874</v>
      </c>
      <c r="I159" s="8">
        <f>'[2]Ведомость'!K11</f>
        <v>2.33</v>
      </c>
      <c r="J159" s="8">
        <f>'[2]Ведомость'!L11</f>
        <v>2.148</v>
      </c>
    </row>
    <row r="160" spans="1:10" ht="15">
      <c r="A160" s="32">
        <f t="shared" si="2"/>
        <v>40163.041666666664</v>
      </c>
      <c r="B160" s="8">
        <f>C160/(Напряжение!B13*SQRT(3))</f>
        <v>28.35598311243673</v>
      </c>
      <c r="C160" s="8">
        <f>'[2]Ведомость'!C12</f>
        <v>1890</v>
      </c>
      <c r="D160" s="8">
        <f>'[2]Ведомость'!D12</f>
        <v>0</v>
      </c>
      <c r="E160" s="8">
        <f>F160/(Напряжение!B13*SQRT(3))</f>
        <v>3.9068243399357265</v>
      </c>
      <c r="F160" s="8">
        <f>'[2]Ведомость'!G12</f>
        <v>260.4</v>
      </c>
      <c r="G160" s="8">
        <f>'[2]Ведомость'!H12</f>
        <v>243.6</v>
      </c>
      <c r="H160" s="8">
        <f>I160*1000/(Напряжение!F13*SQRT(3))</f>
        <v>1.4102082601373862</v>
      </c>
      <c r="I160" s="8">
        <f>'[2]Ведомость'!K12</f>
        <v>0.582</v>
      </c>
      <c r="J160" s="8">
        <f>'[2]Ведомость'!L12</f>
        <v>0.592</v>
      </c>
    </row>
    <row r="161" spans="1:10" ht="15" hidden="1">
      <c r="A161" s="32">
        <f t="shared" si="2"/>
        <v>40163.0625</v>
      </c>
      <c r="B161" s="8">
        <f>C161/(Напряжение!B14*SQRT(3))</f>
        <v>30.88226535491969</v>
      </c>
      <c r="C161" s="8">
        <f>'[2]Ведомость'!C13</f>
        <v>2058</v>
      </c>
      <c r="D161" s="8">
        <f>'[2]Ведомость'!D13</f>
        <v>0</v>
      </c>
      <c r="E161" s="8">
        <f>F161/(Напряжение!B14*SQRT(3))</f>
        <v>3.7815018801942477</v>
      </c>
      <c r="F161" s="8">
        <f>'[2]Ведомость'!G13</f>
        <v>252</v>
      </c>
      <c r="G161" s="8">
        <f>'[2]Ведомость'!H13</f>
        <v>252</v>
      </c>
      <c r="H161" s="8">
        <f>I161*1000/(Напряжение!F14*SQRT(3))</f>
        <v>1.031491982934377</v>
      </c>
      <c r="I161" s="8">
        <f>'[2]Ведомость'!K13</f>
        <v>0.426</v>
      </c>
      <c r="J161" s="8">
        <f>'[2]Ведомость'!L13</f>
        <v>0.464</v>
      </c>
    </row>
    <row r="162" spans="1:10" ht="15" hidden="1">
      <c r="A162" s="32">
        <f t="shared" si="2"/>
        <v>40163.083333333336</v>
      </c>
      <c r="B162" s="8">
        <f>C162/(Напряжение!B15*SQRT(3))</f>
        <v>25.474547904468462</v>
      </c>
      <c r="C162" s="8">
        <f>'[2]Ведомость'!C14</f>
        <v>1696.8</v>
      </c>
      <c r="D162" s="8">
        <f>'[2]Ведомость'!D14</f>
        <v>0</v>
      </c>
      <c r="E162" s="8">
        <f>F162/(Напряжение!B15*SQRT(3))</f>
        <v>3.405013828815092</v>
      </c>
      <c r="F162" s="8">
        <f>'[2]Ведомость'!G14</f>
        <v>226.8</v>
      </c>
      <c r="G162" s="8">
        <f>'[2]Ведомость'!H14</f>
        <v>235.2</v>
      </c>
      <c r="H162" s="8">
        <f>I162*1000/(Напряжение!F15*SQRT(3))</f>
        <v>1.0349488691732742</v>
      </c>
      <c r="I162" s="8">
        <f>'[2]Ведомость'!K14</f>
        <v>0.428</v>
      </c>
      <c r="J162" s="8">
        <f>'[2]Ведомость'!L14</f>
        <v>0.46</v>
      </c>
    </row>
    <row r="163" spans="1:10" ht="15" hidden="1">
      <c r="A163" s="32">
        <f t="shared" si="2"/>
        <v>40163.104166666664</v>
      </c>
      <c r="B163" s="8">
        <f>C163/(Напряжение!B16*SQRT(3))</f>
        <v>27.11036743542827</v>
      </c>
      <c r="C163" s="8">
        <f>'[2]Ведомость'!C15</f>
        <v>1814.4</v>
      </c>
      <c r="D163" s="8">
        <f>'[2]Ведомость'!D15</f>
        <v>0</v>
      </c>
      <c r="E163" s="8">
        <f>F163/(Напряжение!B16*SQRT(3))</f>
        <v>3.5143068897777385</v>
      </c>
      <c r="F163" s="8">
        <f>'[2]Ведомость'!G15</f>
        <v>235.2</v>
      </c>
      <c r="G163" s="8">
        <f>'[2]Ведомость'!H15</f>
        <v>235.2</v>
      </c>
      <c r="H163" s="8">
        <f>I163*1000/(Напряжение!F16*SQRT(3))</f>
        <v>1.0191450238561661</v>
      </c>
      <c r="I163" s="8">
        <f>'[2]Ведомость'!K15</f>
        <v>0.424</v>
      </c>
      <c r="J163" s="8">
        <f>'[2]Ведомость'!L15</f>
        <v>0.456</v>
      </c>
    </row>
    <row r="164" spans="1:10" ht="15" hidden="1">
      <c r="A164" s="32">
        <f t="shared" si="2"/>
        <v>40163.125</v>
      </c>
      <c r="B164" s="8">
        <f>C164/(Напряжение!B17*SQRT(3))</f>
        <v>20.406725779688614</v>
      </c>
      <c r="C164" s="8">
        <f>'[2]Ведомость'!C16</f>
        <v>1360.8</v>
      </c>
      <c r="D164" s="8">
        <f>'[2]Ведомость'!D16</f>
        <v>0</v>
      </c>
      <c r="E164" s="8">
        <f>F164/(Напряжение!B17*SQRT(3))</f>
        <v>3.401120963281436</v>
      </c>
      <c r="F164" s="8">
        <f>'[2]Ведомость'!G16</f>
        <v>226.8</v>
      </c>
      <c r="G164" s="8">
        <f>'[2]Ведомость'!H16</f>
        <v>235.2</v>
      </c>
      <c r="H164" s="8">
        <f>I164*1000/(Напряжение!F17*SQRT(3))</f>
        <v>1.0312259059367774</v>
      </c>
      <c r="I164" s="8">
        <f>'[2]Ведомость'!K16</f>
        <v>0.428</v>
      </c>
      <c r="J164" s="8">
        <f>'[2]Ведомость'!L16</f>
        <v>0.458</v>
      </c>
    </row>
    <row r="165" spans="1:10" ht="15" hidden="1">
      <c r="A165" s="32">
        <f t="shared" si="2"/>
        <v>40163.145833333336</v>
      </c>
      <c r="B165" s="8">
        <f>C165/(Напряжение!B18*SQRT(3))</f>
        <v>9.445348024417758</v>
      </c>
      <c r="C165" s="8">
        <f>'[2]Ведомость'!C17</f>
        <v>630</v>
      </c>
      <c r="D165" s="8">
        <f>'[2]Ведомость'!D17</f>
        <v>0</v>
      </c>
      <c r="E165" s="8">
        <f>F165/(Напряжение!B18*SQRT(3))</f>
        <v>3.778139209767103</v>
      </c>
      <c r="F165" s="8">
        <f>'[2]Ведомость'!G17</f>
        <v>252</v>
      </c>
      <c r="G165" s="8">
        <f>'[2]Ведомость'!H17</f>
        <v>226.8</v>
      </c>
      <c r="H165" s="8">
        <f>I165*1000/(Напряжение!F18*SQRT(3))</f>
        <v>1.035527296305974</v>
      </c>
      <c r="I165" s="8">
        <f>'[2]Ведомость'!K17</f>
        <v>0.428</v>
      </c>
      <c r="J165" s="8">
        <f>'[2]Ведомость'!L17</f>
        <v>0.464</v>
      </c>
    </row>
    <row r="166" spans="1:10" ht="15" hidden="1">
      <c r="A166" s="32">
        <f t="shared" si="2"/>
        <v>40163.166666666664</v>
      </c>
      <c r="B166" s="8">
        <f>C166/(Напряжение!B19*SQRT(3))</f>
        <v>16.52715583373231</v>
      </c>
      <c r="C166" s="8">
        <f>'[2]Ведомость'!C18</f>
        <v>1100.4</v>
      </c>
      <c r="D166" s="8">
        <f>'[2]Ведомость'!D18</f>
        <v>0</v>
      </c>
      <c r="E166" s="8">
        <f>F166/(Напряжение!B19*SQRT(3))</f>
        <v>3.7848448474196124</v>
      </c>
      <c r="F166" s="8">
        <f>'[2]Ведомость'!G18</f>
        <v>252</v>
      </c>
      <c r="G166" s="8">
        <f>'[2]Ведомость'!H18</f>
        <v>243.6</v>
      </c>
      <c r="H166" s="8">
        <f>I166*1000/(Напряжение!F19*SQRT(3))</f>
        <v>1.012785207548626</v>
      </c>
      <c r="I166" s="8">
        <f>'[2]Ведомость'!K18</f>
        <v>0.42</v>
      </c>
      <c r="J166" s="8">
        <f>'[2]Ведомость'!L18</f>
        <v>0.45</v>
      </c>
    </row>
    <row r="167" spans="1:10" ht="15" hidden="1">
      <c r="A167" s="32">
        <f t="shared" si="2"/>
        <v>40163.1875</v>
      </c>
      <c r="B167" s="8">
        <f>C167/(Напряжение!B20*SQRT(3))</f>
        <v>27.65571277459126</v>
      </c>
      <c r="C167" s="8">
        <f>'[2]Ведомость'!C19</f>
        <v>1848</v>
      </c>
      <c r="D167" s="8">
        <f>'[2]Ведомость'!D19</f>
        <v>0</v>
      </c>
      <c r="E167" s="8">
        <f>F167/(Напряжение!B20*SQRT(3))</f>
        <v>4.148356916188689</v>
      </c>
      <c r="F167" s="8">
        <f>'[2]Ведомость'!G19</f>
        <v>277.2</v>
      </c>
      <c r="G167" s="8">
        <f>'[2]Ведомость'!H19</f>
        <v>252</v>
      </c>
      <c r="H167" s="8">
        <f>I167*1000/(Напряжение!F20*SQRT(3))</f>
        <v>1.0114461994909054</v>
      </c>
      <c r="I167" s="8">
        <f>'[2]Ведомость'!K19</f>
        <v>0.42</v>
      </c>
      <c r="J167" s="8">
        <f>'[2]Ведомость'!L19</f>
        <v>0.444</v>
      </c>
    </row>
    <row r="168" spans="1:10" ht="15" hidden="1">
      <c r="A168" s="32">
        <f t="shared" si="2"/>
        <v>40163.208333333336</v>
      </c>
      <c r="B168" s="8">
        <f>C168/(Напряжение!B21*SQRT(3))</f>
        <v>26.709735014470773</v>
      </c>
      <c r="C168" s="8">
        <f>'[2]Ведомость'!C20</f>
        <v>1780.8</v>
      </c>
      <c r="D168" s="8">
        <f>'[2]Ведомость'!D20</f>
        <v>0</v>
      </c>
      <c r="E168" s="8">
        <f>F168/(Напряжение!B21*SQRT(3))</f>
        <v>4.283636747603803</v>
      </c>
      <c r="F168" s="8">
        <f>'[2]Ведомость'!G20</f>
        <v>285.6</v>
      </c>
      <c r="G168" s="8">
        <f>'[2]Ведомость'!H20</f>
        <v>285.6</v>
      </c>
      <c r="H168" s="8">
        <f>I168*1000/(Напряжение!F21*SQRT(3))</f>
        <v>1.0091402028902934</v>
      </c>
      <c r="I168" s="8">
        <f>'[2]Ведомость'!K20</f>
        <v>0.418</v>
      </c>
      <c r="J168" s="8">
        <f>'[2]Ведомость'!L20</f>
        <v>0.44</v>
      </c>
    </row>
    <row r="169" spans="1:10" ht="17.25" customHeight="1" hidden="1">
      <c r="A169" s="32">
        <f t="shared" si="2"/>
        <v>40163.229166666664</v>
      </c>
      <c r="B169" s="8">
        <f>C169/(Напряжение!B22*SQRT(3))</f>
        <v>24.983250895248258</v>
      </c>
      <c r="C169" s="8">
        <f>'[2]Ведомость'!C21</f>
        <v>1654.8</v>
      </c>
      <c r="D169" s="8">
        <f>'[2]Ведомость'!D21</f>
        <v>0</v>
      </c>
      <c r="E169" s="8">
        <f>F169/(Напряжение!B22*SQRT(3))</f>
        <v>4.311830103748431</v>
      </c>
      <c r="F169" s="8">
        <f>'[2]Ведомость'!G21</f>
        <v>285.6</v>
      </c>
      <c r="G169" s="8">
        <f>'[2]Ведомость'!H21</f>
        <v>352.8</v>
      </c>
      <c r="H169" s="8">
        <f>I169*1000/(Напряжение!F22*SQRT(3))</f>
        <v>1.0105991443917826</v>
      </c>
      <c r="I169" s="8">
        <f>'[2]Ведомость'!K21</f>
        <v>0.416</v>
      </c>
      <c r="J169" s="8">
        <f>'[2]Ведомость'!L21</f>
        <v>0.442</v>
      </c>
    </row>
    <row r="170" spans="1:10" ht="15" hidden="1">
      <c r="A170" s="32">
        <f t="shared" si="2"/>
        <v>40163.25</v>
      </c>
      <c r="B170" s="8">
        <f>C170/(Напряжение!B23*SQRT(3))</f>
        <v>16.912473288147222</v>
      </c>
      <c r="C170" s="8">
        <f>'[2]Ведомость'!C22</f>
        <v>1117.2</v>
      </c>
      <c r="D170" s="8">
        <f>'[2]Ведомость'!D22</f>
        <v>0</v>
      </c>
      <c r="E170" s="8">
        <f>F170/(Напряжение!B23*SQRT(3))</f>
        <v>4.4506508653019</v>
      </c>
      <c r="F170" s="8">
        <f>'[2]Ведомость'!G22</f>
        <v>294</v>
      </c>
      <c r="G170" s="8">
        <f>'[2]Ведомость'!H22</f>
        <v>327.6</v>
      </c>
      <c r="H170" s="8">
        <f>I170*1000/(Напряжение!F23*SQRT(3))</f>
        <v>1.007068942869514</v>
      </c>
      <c r="I170" s="8">
        <f>'[2]Ведомость'!K22</f>
        <v>0.414</v>
      </c>
      <c r="J170" s="8">
        <f>'[2]Ведомость'!L22</f>
        <v>0.438</v>
      </c>
    </row>
    <row r="171" spans="1:10" ht="15" hidden="1">
      <c r="A171" s="32">
        <f t="shared" si="2"/>
        <v>40163.270833333336</v>
      </c>
      <c r="B171" s="8">
        <f>C171/(Напряжение!B24*SQRT(3))</f>
        <v>16.675701106091193</v>
      </c>
      <c r="C171" s="8">
        <f>'[2]Ведомость'!C23</f>
        <v>1100.4</v>
      </c>
      <c r="D171" s="8">
        <f>'[2]Ведомость'!D23</f>
        <v>0</v>
      </c>
      <c r="E171" s="8">
        <f>F171/(Напряжение!B24*SQRT(3))</f>
        <v>4.837226275049353</v>
      </c>
      <c r="F171" s="8">
        <f>'[2]Ведомость'!G23</f>
        <v>319.2</v>
      </c>
      <c r="G171" s="8">
        <f>'[2]Ведомость'!H23</f>
        <v>411.6</v>
      </c>
      <c r="H171" s="8">
        <f>I171*1000/(Напряжение!F24*SQRT(3))</f>
        <v>0.9924616698167597</v>
      </c>
      <c r="I171" s="8">
        <f>'[2]Ведомость'!K23</f>
        <v>0.408</v>
      </c>
      <c r="J171" s="8">
        <f>'[2]Ведомость'!L23</f>
        <v>0.432</v>
      </c>
    </row>
    <row r="172" spans="1:10" ht="15">
      <c r="A172" s="32">
        <f t="shared" si="2"/>
        <v>40163.291666666664</v>
      </c>
      <c r="B172" s="8">
        <f>C172/(Напряжение!B25*SQRT(3))</f>
        <v>16.70581643271186</v>
      </c>
      <c r="C172" s="8">
        <f>'[2]Ведомость'!C24</f>
        <v>1100.4</v>
      </c>
      <c r="D172" s="8">
        <f>'[2]Ведомость'!D24</f>
        <v>0</v>
      </c>
      <c r="E172" s="8">
        <f>F172/(Напряжение!B25*SQRT(3))</f>
        <v>4.718436702368998</v>
      </c>
      <c r="F172" s="8">
        <f>'[2]Ведомость'!G24</f>
        <v>310.8</v>
      </c>
      <c r="G172" s="8">
        <f>'[2]Ведомость'!H24</f>
        <v>394.8</v>
      </c>
      <c r="H172" s="8">
        <f>I172*1000/(Напряжение!F25*SQRT(3))</f>
        <v>0.9966139433582973</v>
      </c>
      <c r="I172" s="8">
        <f>'[2]Ведомость'!K24</f>
        <v>0.41</v>
      </c>
      <c r="J172" s="8">
        <f>'[2]Ведомость'!L24</f>
        <v>0.434</v>
      </c>
    </row>
    <row r="173" spans="1:10" ht="15" hidden="1">
      <c r="A173" s="32">
        <f t="shared" si="2"/>
        <v>40163.3125</v>
      </c>
      <c r="B173" s="8">
        <f>C173/(Напряжение!B26*SQRT(3))</f>
        <v>18.11867706133104</v>
      </c>
      <c r="C173" s="8">
        <f>'[2]Ведомость'!C25</f>
        <v>1192.8</v>
      </c>
      <c r="D173" s="8">
        <f>'[2]Ведомость'!D25</f>
        <v>0</v>
      </c>
      <c r="E173" s="8">
        <f>F173/(Напряжение!B26*SQRT(3))</f>
        <v>4.593467423999418</v>
      </c>
      <c r="F173" s="8">
        <f>'[2]Ведомость'!G25</f>
        <v>302.4</v>
      </c>
      <c r="G173" s="8">
        <f>'[2]Ведомость'!H25</f>
        <v>386.4</v>
      </c>
      <c r="H173" s="8">
        <f>I173*1000/(Напряжение!F26*SQRT(3))</f>
        <v>1.0067958721369246</v>
      </c>
      <c r="I173" s="8">
        <f>'[2]Ведомость'!K25</f>
        <v>0.412</v>
      </c>
      <c r="J173" s="8">
        <f>'[2]Ведомость'!L25</f>
        <v>0.442</v>
      </c>
    </row>
    <row r="174" spans="1:10" ht="15" hidden="1">
      <c r="A174" s="32">
        <f t="shared" si="2"/>
        <v>40163.333333333336</v>
      </c>
      <c r="B174" s="8">
        <f>C174/(Напряжение!B27*SQRT(3))</f>
        <v>14.117020474492312</v>
      </c>
      <c r="C174" s="8">
        <f>'[2]Ведомость'!C26</f>
        <v>924</v>
      </c>
      <c r="D174" s="8">
        <f>'[2]Ведомость'!D26</f>
        <v>0</v>
      </c>
      <c r="E174" s="8">
        <f>F174/(Напряжение!B27*SQRT(3))</f>
        <v>4.620115791652029</v>
      </c>
      <c r="F174" s="8">
        <f>'[2]Ведомость'!G26</f>
        <v>302.4</v>
      </c>
      <c r="G174" s="8">
        <f>'[2]Ведомость'!H26</f>
        <v>378</v>
      </c>
      <c r="H174" s="8">
        <f>I174*1000/(Напряжение!F27*SQRT(3))</f>
        <v>1.000024510404667</v>
      </c>
      <c r="I174" s="8">
        <f>'[2]Ведомость'!K26</f>
        <v>0.408</v>
      </c>
      <c r="J174" s="8">
        <f>'[2]Ведомость'!L26</f>
        <v>0.448</v>
      </c>
    </row>
    <row r="175" spans="1:10" ht="15" hidden="1">
      <c r="A175" s="32">
        <f t="shared" si="2"/>
        <v>40163.354166666664</v>
      </c>
      <c r="B175" s="8">
        <f>C175/(Напряжение!B28*SQRT(3))</f>
        <v>19.795313418497987</v>
      </c>
      <c r="C175" s="8">
        <f>'[2]Ведомость'!C27</f>
        <v>1302</v>
      </c>
      <c r="D175" s="8">
        <f>'[2]Ведомость'!D27</f>
        <v>0</v>
      </c>
      <c r="E175" s="8">
        <f>F175/(Напряжение!B28*SQRT(3))</f>
        <v>4.342197782122139</v>
      </c>
      <c r="F175" s="8">
        <f>'[2]Ведомость'!G27</f>
        <v>285.6</v>
      </c>
      <c r="G175" s="8">
        <f>'[2]Ведомость'!H27</f>
        <v>386.4</v>
      </c>
      <c r="H175" s="8">
        <f>I175*1000/(Напряжение!F28*SQRT(3))</f>
        <v>1.011552219550812</v>
      </c>
      <c r="I175" s="8">
        <f>'[2]Ведомость'!K27</f>
        <v>0.414</v>
      </c>
      <c r="J175" s="8">
        <f>'[2]Ведомость'!L27</f>
        <v>0.448</v>
      </c>
    </row>
    <row r="176" spans="1:10" ht="15" hidden="1">
      <c r="A176" s="32">
        <f t="shared" si="2"/>
        <v>40163.375</v>
      </c>
      <c r="B176" s="8">
        <f>C176/(Напряжение!B29*SQRT(3))</f>
        <v>25.16990670699623</v>
      </c>
      <c r="C176" s="8">
        <f>'[2]Ведомость'!C28</f>
        <v>1663.2</v>
      </c>
      <c r="D176" s="8">
        <f>'[2]Ведомость'!D28</f>
        <v>0</v>
      </c>
      <c r="E176" s="8">
        <f>F176/(Напряжение!B29*SQRT(3))</f>
        <v>4.322105192110464</v>
      </c>
      <c r="F176" s="8">
        <f>'[2]Ведомость'!G28</f>
        <v>285.6</v>
      </c>
      <c r="G176" s="8">
        <f>'[2]Ведомость'!H28</f>
        <v>369.6</v>
      </c>
      <c r="H176" s="8">
        <f>I176*1000/(Напряжение!F29*SQRT(3))</f>
        <v>0.9887703933893638</v>
      </c>
      <c r="I176" s="8">
        <f>'[2]Ведомость'!K28</f>
        <v>0.406</v>
      </c>
      <c r="J176" s="8">
        <f>'[2]Ведомость'!L28</f>
        <v>0.44</v>
      </c>
    </row>
    <row r="177" spans="1:10" ht="15" hidden="1">
      <c r="A177" s="32">
        <f t="shared" si="2"/>
        <v>40163.395833333336</v>
      </c>
      <c r="B177" s="8">
        <f>C177/(Напряжение!B30*SQRT(3))</f>
        <v>24.411636568794204</v>
      </c>
      <c r="C177" s="8">
        <f>'[2]Ведомость'!C29</f>
        <v>1621.2</v>
      </c>
      <c r="D177" s="8">
        <f>'[2]Ведомость'!D29</f>
        <v>0</v>
      </c>
      <c r="E177" s="8">
        <f>F177/(Напряжение!B30*SQRT(3))</f>
        <v>4.426980724910866</v>
      </c>
      <c r="F177" s="8">
        <f>'[2]Ведомость'!G29</f>
        <v>294</v>
      </c>
      <c r="G177" s="8">
        <f>'[2]Ведомость'!H29</f>
        <v>378</v>
      </c>
      <c r="H177" s="8">
        <f>I177*1000/(Напряжение!F30*SQRT(3))</f>
        <v>0.982748387222325</v>
      </c>
      <c r="I177" s="8">
        <f>'[2]Ведомость'!K29</f>
        <v>0.404</v>
      </c>
      <c r="J177" s="8">
        <f>'[2]Ведомость'!L29</f>
        <v>0.438</v>
      </c>
    </row>
    <row r="178" spans="1:10" ht="15">
      <c r="A178" s="32">
        <f t="shared" si="2"/>
        <v>40163.416666666664</v>
      </c>
      <c r="B178" s="8">
        <f>C178/(Напряжение!B31*SQRT(3))</f>
        <v>22.694179107575103</v>
      </c>
      <c r="C178" s="8">
        <f>'[2]Ведомость'!C30</f>
        <v>1503.6</v>
      </c>
      <c r="D178" s="8">
        <f>'[2]Ведомость'!D30</f>
        <v>0</v>
      </c>
      <c r="E178" s="8">
        <f>F178/(Напряжение!B31*SQRT(3))</f>
        <v>4.437409322710216</v>
      </c>
      <c r="F178" s="8">
        <f>'[2]Ведомость'!G30</f>
        <v>294</v>
      </c>
      <c r="G178" s="8">
        <f>'[2]Ведомость'!H30</f>
        <v>386.4</v>
      </c>
      <c r="H178" s="8">
        <f>I178*1000/(Напряжение!F31*SQRT(3))</f>
        <v>0.994166581382769</v>
      </c>
      <c r="I178" s="8">
        <f>'[2]Ведомость'!K30</f>
        <v>0.408</v>
      </c>
      <c r="J178" s="8">
        <f>'[2]Ведомость'!L30</f>
        <v>0.44</v>
      </c>
    </row>
    <row r="179" spans="1:10" ht="15" hidden="1">
      <c r="A179" s="32">
        <f t="shared" si="2"/>
        <v>40163.4375</v>
      </c>
      <c r="B179" s="8">
        <f>C179/(Напряжение!B32*SQRT(3))</f>
        <v>25.416916265416898</v>
      </c>
      <c r="C179" s="8">
        <f>'[2]Ведомость'!C31</f>
        <v>1671.6</v>
      </c>
      <c r="D179" s="8">
        <f>'[2]Ведомость'!D31</f>
        <v>0</v>
      </c>
      <c r="E179" s="8">
        <f>F179/(Напряжение!B32*SQRT(3))</f>
        <v>4.214865511350541</v>
      </c>
      <c r="F179" s="8">
        <f>'[2]Ведомость'!G31</f>
        <v>277.2</v>
      </c>
      <c r="G179" s="8">
        <f>'[2]Ведомость'!H31</f>
        <v>361.2</v>
      </c>
      <c r="H179" s="8">
        <f>I179*1000/(Напряжение!F32*SQRT(3))</f>
        <v>0.986318492983467</v>
      </c>
      <c r="I179" s="8">
        <f>'[2]Ведомость'!K31</f>
        <v>0.404</v>
      </c>
      <c r="J179" s="8">
        <f>'[2]Ведомость'!L31</f>
        <v>0.444</v>
      </c>
    </row>
    <row r="180" spans="1:10" ht="15" hidden="1">
      <c r="A180" s="32">
        <f t="shared" si="2"/>
        <v>40163.458333333336</v>
      </c>
      <c r="B180" s="8">
        <f>C180/(Напряжение!B33*SQRT(3))</f>
        <v>19.674684206945738</v>
      </c>
      <c r="C180" s="8">
        <f>'[2]Ведомость'!C32</f>
        <v>1293.6</v>
      </c>
      <c r="D180" s="8">
        <f>'[2]Ведомость'!D32</f>
        <v>0</v>
      </c>
      <c r="E180" s="8">
        <f>F180/(Напряжение!B33*SQRT(3))</f>
        <v>4.471519137942214</v>
      </c>
      <c r="F180" s="8">
        <f>'[2]Ведомость'!G32</f>
        <v>294</v>
      </c>
      <c r="G180" s="8">
        <f>'[2]Ведомость'!H32</f>
        <v>369.6</v>
      </c>
      <c r="H180" s="8">
        <f>I180*1000/(Напряжение!F33*SQRT(3))</f>
        <v>0.9801340004096083</v>
      </c>
      <c r="I180" s="8">
        <f>'[2]Ведомость'!K32</f>
        <v>0.402</v>
      </c>
      <c r="J180" s="8">
        <f>'[2]Ведомость'!L32</f>
        <v>0.432</v>
      </c>
    </row>
    <row r="181" spans="1:10" ht="15" hidden="1">
      <c r="A181" s="32">
        <f t="shared" si="2"/>
        <v>40163.479166666664</v>
      </c>
      <c r="B181" s="8">
        <f>C181/(Напряжение!B34*SQRT(3))</f>
        <v>26.051543349465597</v>
      </c>
      <c r="C181" s="8">
        <f>'[2]Ведомость'!C33</f>
        <v>1713.6</v>
      </c>
      <c r="D181" s="8">
        <f>'[2]Ведомость'!D33</f>
        <v>0</v>
      </c>
      <c r="E181" s="8">
        <f>F181/(Напряжение!B34*SQRT(3))</f>
        <v>4.7250348231873875</v>
      </c>
      <c r="F181" s="8">
        <f>'[2]Ведомость'!G33</f>
        <v>310.8</v>
      </c>
      <c r="G181" s="8">
        <f>'[2]Ведомость'!H33</f>
        <v>378</v>
      </c>
      <c r="H181" s="8">
        <f>I181*1000/(Напряжение!F34*SQRT(3))</f>
        <v>0.9704145474405926</v>
      </c>
      <c r="I181" s="8">
        <f>'[2]Ведомость'!K33</f>
        <v>0.398</v>
      </c>
      <c r="J181" s="8">
        <f>'[2]Ведомость'!L33</f>
        <v>0.422</v>
      </c>
    </row>
    <row r="182" spans="1:10" ht="15" hidden="1">
      <c r="A182" s="32">
        <f t="shared" si="2"/>
        <v>40163.5</v>
      </c>
      <c r="B182" s="8">
        <f>C182/(Напряжение!B35*SQRT(3))</f>
        <v>27.838264789511438</v>
      </c>
      <c r="C182" s="8">
        <f>'[2]Ведомость'!C34</f>
        <v>1831.2</v>
      </c>
      <c r="D182" s="8">
        <f>'[2]Ведомость'!D34</f>
        <v>0</v>
      </c>
      <c r="E182" s="8">
        <f>F182/(Напряжение!B35*SQRT(3))</f>
        <v>4.214049257127878</v>
      </c>
      <c r="F182" s="8">
        <f>'[2]Ведомость'!G34</f>
        <v>277.2</v>
      </c>
      <c r="G182" s="8">
        <f>'[2]Ведомость'!H34</f>
        <v>319.2</v>
      </c>
      <c r="H182" s="8">
        <f>I182*1000/(Напряжение!F35*SQRT(3))</f>
        <v>0.9613531167116844</v>
      </c>
      <c r="I182" s="8">
        <f>'[2]Ведомость'!K34</f>
        <v>0.394</v>
      </c>
      <c r="J182" s="8">
        <f>'[2]Ведомость'!L34</f>
        <v>0.426</v>
      </c>
    </row>
    <row r="183" spans="1:10" ht="15" hidden="1">
      <c r="A183" s="32">
        <f t="shared" si="2"/>
        <v>40163.520833333336</v>
      </c>
      <c r="B183" s="8">
        <f>C183/(Напряжение!B36*SQRT(3))</f>
        <v>21.062201332308838</v>
      </c>
      <c r="C183" s="8">
        <f>'[2]Ведомость'!C35</f>
        <v>1369.2</v>
      </c>
      <c r="D183" s="8">
        <f>'[2]Ведомость'!D35</f>
        <v>0</v>
      </c>
      <c r="E183" s="8">
        <f>F183/(Напряжение!B36*SQRT(3))</f>
        <v>4.264126650099335</v>
      </c>
      <c r="F183" s="8">
        <f>'[2]Ведомость'!G35</f>
        <v>277.2</v>
      </c>
      <c r="G183" s="8">
        <f>'[2]Ведомость'!H35</f>
        <v>260.4</v>
      </c>
      <c r="H183" s="8">
        <f>I183*1000/(Напряжение!F36*SQRT(3))</f>
        <v>0.972120277790734</v>
      </c>
      <c r="I183" s="8">
        <f>'[2]Ведомость'!K35</f>
        <v>0.396</v>
      </c>
      <c r="J183" s="8">
        <f>'[2]Ведомость'!L35</f>
        <v>0.428</v>
      </c>
    </row>
    <row r="184" spans="1:10" ht="15" hidden="1">
      <c r="A184" s="32">
        <f t="shared" si="2"/>
        <v>40163.541666666664</v>
      </c>
      <c r="B184" s="8">
        <f>C184/(Напряжение!B37*SQRT(3))</f>
        <v>24.807218777612604</v>
      </c>
      <c r="C184" s="8">
        <f>'[2]Ведомость'!C36</f>
        <v>1612.8</v>
      </c>
      <c r="D184" s="8">
        <f>'[2]Ведомость'!D36</f>
        <v>0</v>
      </c>
      <c r="E184" s="8">
        <f>F184/(Напряжение!B37*SQRT(3))</f>
        <v>3.7469236695352373</v>
      </c>
      <c r="F184" s="8">
        <f>'[2]Ведомость'!G36</f>
        <v>243.6</v>
      </c>
      <c r="G184" s="8">
        <f>'[2]Ведомость'!H36</f>
        <v>260.4</v>
      </c>
      <c r="H184" s="8">
        <f>I184*1000/(Напряжение!F37*SQRT(3))</f>
        <v>0.9851367492950116</v>
      </c>
      <c r="I184" s="8">
        <f>'[2]Ведомость'!K36</f>
        <v>0.4</v>
      </c>
      <c r="J184" s="8">
        <f>'[2]Ведомость'!L36</f>
        <v>0.434</v>
      </c>
    </row>
    <row r="185" spans="1:10" ht="15" hidden="1">
      <c r="A185" s="32">
        <f t="shared" si="2"/>
        <v>40163.5625</v>
      </c>
      <c r="B185" s="8">
        <f>C185/(Напряжение!B38*SQRT(3))</f>
        <v>24.04898828518175</v>
      </c>
      <c r="C185" s="8">
        <f>'[2]Ведомость'!C37</f>
        <v>1570.8</v>
      </c>
      <c r="D185" s="8">
        <f>'[2]Ведомость'!D37</f>
        <v>0</v>
      </c>
      <c r="E185" s="8">
        <f>F185/(Напряжение!B38*SQRT(3))</f>
        <v>3.7295222474346033</v>
      </c>
      <c r="F185" s="8">
        <f>'[2]Ведомость'!G37</f>
        <v>243.6</v>
      </c>
      <c r="G185" s="8">
        <f>'[2]Ведомость'!H37</f>
        <v>218.4</v>
      </c>
      <c r="H185" s="8">
        <f>I185*1000/(Напряжение!F38*SQRT(3))</f>
        <v>0.9790777481211794</v>
      </c>
      <c r="I185" s="8">
        <f>'[2]Ведомость'!K37</f>
        <v>0.398</v>
      </c>
      <c r="J185" s="8">
        <f>'[2]Ведомость'!L37</f>
        <v>0.432</v>
      </c>
    </row>
    <row r="186" spans="1:10" ht="15" hidden="1">
      <c r="A186" s="32">
        <f t="shared" si="2"/>
        <v>40163.583333333336</v>
      </c>
      <c r="B186" s="8">
        <f>C186/(Напряжение!B39*SQRT(3))</f>
        <v>19.68515424609559</v>
      </c>
      <c r="C186" s="8">
        <f>'[2]Ведомость'!C38</f>
        <v>1285.2</v>
      </c>
      <c r="D186" s="8">
        <f>'[2]Ведомость'!D38</f>
        <v>0</v>
      </c>
      <c r="E186" s="8">
        <f>F186/(Напряжение!B39*SQRT(3))</f>
        <v>3.6025118881743556</v>
      </c>
      <c r="F186" s="8">
        <f>'[2]Ведомость'!G38</f>
        <v>235.2</v>
      </c>
      <c r="G186" s="8">
        <f>'[2]Ведомость'!H38</f>
        <v>235.2</v>
      </c>
      <c r="H186" s="8">
        <f>I186*1000/(Напряжение!F39*SQRT(3))</f>
        <v>0.9857121030660577</v>
      </c>
      <c r="I186" s="8">
        <f>'[2]Ведомость'!K38</f>
        <v>0.4</v>
      </c>
      <c r="J186" s="8">
        <f>'[2]Ведомость'!L38</f>
        <v>0.432</v>
      </c>
    </row>
    <row r="187" spans="1:10" ht="15" hidden="1">
      <c r="A187" s="32">
        <f t="shared" si="2"/>
        <v>40163.604166666664</v>
      </c>
      <c r="B187" s="8">
        <f>C187/(Напряжение!B40*SQRT(3))</f>
        <v>21.26540122902359</v>
      </c>
      <c r="C187" s="8">
        <f>'[2]Ведомость'!C39</f>
        <v>1386</v>
      </c>
      <c r="D187" s="8">
        <f>'[2]Ведомость'!D39</f>
        <v>0</v>
      </c>
      <c r="E187" s="8">
        <f>F187/(Напряжение!B40*SQRT(3))</f>
        <v>3.6086741479555178</v>
      </c>
      <c r="F187" s="8">
        <f>'[2]Ведомость'!G39</f>
        <v>235.2</v>
      </c>
      <c r="G187" s="8">
        <f>'[2]Ведомость'!H39</f>
        <v>235.2</v>
      </c>
      <c r="H187" s="8">
        <f>I187*1000/(Напряжение!F40*SQRT(3))</f>
        <v>0.9905918416630117</v>
      </c>
      <c r="I187" s="8">
        <f>'[2]Ведомость'!K39</f>
        <v>0.402</v>
      </c>
      <c r="J187" s="8">
        <f>'[2]Ведомость'!L39</f>
        <v>0.436</v>
      </c>
    </row>
    <row r="188" spans="1:10" ht="15" hidden="1">
      <c r="A188" s="32">
        <f t="shared" si="2"/>
        <v>40163.625</v>
      </c>
      <c r="B188" s="8">
        <f>C188/(Напряжение!B41*SQRT(3))</f>
        <v>11.309822315989983</v>
      </c>
      <c r="C188" s="8">
        <f>'[2]Ведомость'!C40</f>
        <v>739.2</v>
      </c>
      <c r="D188" s="8">
        <f>'[2]Ведомость'!D40</f>
        <v>0</v>
      </c>
      <c r="E188" s="8">
        <f>F188/(Напряжение!B41*SQRT(3))</f>
        <v>3.3415384115424946</v>
      </c>
      <c r="F188" s="8">
        <f>'[2]Ведомость'!G40</f>
        <v>218.4</v>
      </c>
      <c r="G188" s="8">
        <f>'[2]Ведомость'!H40</f>
        <v>226.8</v>
      </c>
      <c r="H188" s="8">
        <f>I188*1000/(Напряжение!F41*SQRT(3))</f>
        <v>0.9883876741664476</v>
      </c>
      <c r="I188" s="8">
        <f>'[2]Ведомость'!K40</f>
        <v>0.402</v>
      </c>
      <c r="J188" s="8">
        <f>'[2]Ведомость'!L40</f>
        <v>0.44</v>
      </c>
    </row>
    <row r="189" spans="1:10" ht="15" hidden="1">
      <c r="A189" s="32">
        <f t="shared" si="2"/>
        <v>40163.645833333336</v>
      </c>
      <c r="B189" s="8">
        <f>C189/(Напряжение!B42*SQRT(3))</f>
        <v>9.226102670291613</v>
      </c>
      <c r="C189" s="8">
        <f>'[2]Ведомость'!C41</f>
        <v>604.8</v>
      </c>
      <c r="D189" s="8">
        <f>'[2]Ведомость'!D41</f>
        <v>0</v>
      </c>
      <c r="E189" s="8">
        <f>F189/(Напряжение!B42*SQRT(3))</f>
        <v>3.4597885013593555</v>
      </c>
      <c r="F189" s="8">
        <f>'[2]Ведомость'!G41</f>
        <v>226.8</v>
      </c>
      <c r="G189" s="8">
        <f>'[2]Ведомость'!H41</f>
        <v>226.8</v>
      </c>
      <c r="H189" s="8">
        <f>I189*1000/(Напряжение!F42*SQRT(3))</f>
        <v>1.0091682445126477</v>
      </c>
      <c r="I189" s="8">
        <f>'[2]Ведомость'!K41</f>
        <v>0.412</v>
      </c>
      <c r="J189" s="8">
        <f>'[2]Ведомость'!L41</f>
        <v>0.446</v>
      </c>
    </row>
    <row r="190" spans="1:10" ht="15" hidden="1">
      <c r="A190" s="32">
        <f t="shared" si="2"/>
        <v>40163.666666666664</v>
      </c>
      <c r="B190" s="8">
        <f>C190/(Напряжение!B43*SQRT(3))</f>
        <v>14.312527454973846</v>
      </c>
      <c r="C190" s="8">
        <f>'[2]Ведомость'!C42</f>
        <v>940.8</v>
      </c>
      <c r="D190" s="8">
        <f>'[2]Ведомость'!D42</f>
        <v>0</v>
      </c>
      <c r="E190" s="8">
        <f>F190/(Напряжение!B43*SQRT(3))</f>
        <v>3.450341440038338</v>
      </c>
      <c r="F190" s="8">
        <f>'[2]Ведомость'!G42</f>
        <v>226.8</v>
      </c>
      <c r="G190" s="8">
        <f>'[2]Ведомость'!H42</f>
        <v>226.8</v>
      </c>
      <c r="H190" s="8">
        <f>I190*1000/(Напряжение!F43*SQRT(3))</f>
        <v>0.9885605921575826</v>
      </c>
      <c r="I190" s="8">
        <f>'[2]Ведомость'!K42</f>
        <v>0.404</v>
      </c>
      <c r="J190" s="8">
        <f>'[2]Ведомость'!L42</f>
        <v>0.442</v>
      </c>
    </row>
    <row r="191" spans="1:10" ht="15" hidden="1">
      <c r="A191" s="32">
        <f t="shared" si="2"/>
        <v>40163.6875</v>
      </c>
      <c r="B191" s="8">
        <f>C191/(Напряжение!B44*SQRT(3))</f>
        <v>20.43870027750098</v>
      </c>
      <c r="C191" s="8">
        <f>'[2]Ведомость'!C43</f>
        <v>1344</v>
      </c>
      <c r="D191" s="8">
        <f>'[2]Ведомость'!D43</f>
        <v>0</v>
      </c>
      <c r="E191" s="8">
        <f>F191/(Напряжение!B44*SQRT(3))</f>
        <v>3.3212887950939094</v>
      </c>
      <c r="F191" s="8">
        <f>'[2]Ведомость'!G43</f>
        <v>218.4</v>
      </c>
      <c r="G191" s="8">
        <f>'[2]Ведомость'!H43</f>
        <v>226.8</v>
      </c>
      <c r="H191" s="8">
        <f>I191*1000/(Напряжение!F44*SQRT(3))</f>
        <v>0.9962421161354597</v>
      </c>
      <c r="I191" s="8">
        <f>'[2]Ведомость'!K43</f>
        <v>0.408</v>
      </c>
      <c r="J191" s="8">
        <f>'[2]Ведомость'!L43</f>
        <v>0.446</v>
      </c>
    </row>
    <row r="192" spans="1:10" ht="15" hidden="1">
      <c r="A192" s="32">
        <f t="shared" si="2"/>
        <v>40163.708333333336</v>
      </c>
      <c r="B192" s="8">
        <f>C192/(Напряжение!B45*SQRT(3))</f>
        <v>22.061906176324158</v>
      </c>
      <c r="C192" s="8">
        <f>'[2]Ведомость'!C44</f>
        <v>1453.2</v>
      </c>
      <c r="D192" s="8">
        <f>'[2]Ведомость'!D44</f>
        <v>0</v>
      </c>
      <c r="E192" s="8">
        <f>F192/(Напряжение!B45*SQRT(3))</f>
        <v>3.060611261455374</v>
      </c>
      <c r="F192" s="8">
        <f>'[2]Ведомость'!G44</f>
        <v>201.6</v>
      </c>
      <c r="G192" s="8">
        <f>'[2]Ведомость'!H44</f>
        <v>218.4</v>
      </c>
      <c r="H192" s="8">
        <f>I192*1000/(Напряжение!F45*SQRT(3))</f>
        <v>0.9914069921053725</v>
      </c>
      <c r="I192" s="8">
        <f>'[2]Ведомость'!K44</f>
        <v>0.406</v>
      </c>
      <c r="J192" s="8">
        <f>'[2]Ведомость'!L44</f>
        <v>0.438</v>
      </c>
    </row>
    <row r="193" spans="1:10" ht="15" hidden="1">
      <c r="A193" s="32">
        <f t="shared" si="2"/>
        <v>40163.729166666664</v>
      </c>
      <c r="B193" s="8">
        <f>C193/(Напряжение!B46*SQRT(3))</f>
        <v>17.366332181845994</v>
      </c>
      <c r="C193" s="8">
        <f>'[2]Ведомость'!C45</f>
        <v>1142.4</v>
      </c>
      <c r="D193" s="8">
        <f>'[2]Ведомость'!D45</f>
        <v>0</v>
      </c>
      <c r="E193" s="8">
        <f>F193/(Напряжение!B46*SQRT(3))</f>
        <v>3.3200340935882044</v>
      </c>
      <c r="F193" s="8">
        <f>'[2]Ведомость'!G45</f>
        <v>218.4</v>
      </c>
      <c r="G193" s="8">
        <f>'[2]Ведомость'!H45</f>
        <v>218.4</v>
      </c>
      <c r="H193" s="8">
        <f>I193*1000/(Напряжение!F46*SQRT(3))</f>
        <v>1.00618117610857</v>
      </c>
      <c r="I193" s="8">
        <f>'[2]Ведомость'!K45</f>
        <v>0.412</v>
      </c>
      <c r="J193" s="8">
        <f>'[2]Ведомость'!L45</f>
        <v>0.438</v>
      </c>
    </row>
    <row r="194" spans="1:10" ht="15">
      <c r="A194" s="32">
        <f t="shared" si="2"/>
        <v>40163.75</v>
      </c>
      <c r="B194" s="8">
        <f>C194/(Напряжение!B47*SQRT(3))</f>
        <v>26.46041542852223</v>
      </c>
      <c r="C194" s="8">
        <f>'[2]Ведомость'!C46</f>
        <v>1738.8</v>
      </c>
      <c r="D194" s="8">
        <f>'[2]Ведомость'!D46</f>
        <v>16.8</v>
      </c>
      <c r="E194" s="8">
        <f>F194/(Напряжение!B47*SQRT(3))</f>
        <v>3.451358534155074</v>
      </c>
      <c r="F194" s="8">
        <f>'[2]Ведомость'!G46</f>
        <v>226.8</v>
      </c>
      <c r="G194" s="8">
        <f>'[2]Ведомость'!H46</f>
        <v>218.4</v>
      </c>
      <c r="H194" s="8">
        <f>I194*1000/(Напряжение!F47*SQRT(3))</f>
        <v>0.9891221051652251</v>
      </c>
      <c r="I194" s="8">
        <f>'[2]Ведомость'!K46</f>
        <v>0.404</v>
      </c>
      <c r="J194" s="8">
        <f>'[2]Ведомость'!L46</f>
        <v>0.424</v>
      </c>
    </row>
    <row r="195" spans="1:10" ht="15" hidden="1">
      <c r="A195" s="32">
        <f t="shared" si="2"/>
        <v>40163.770833333336</v>
      </c>
      <c r="B195" s="8">
        <f>C195/(Напряжение!B48*SQRT(3))</f>
        <v>24.849023426974927</v>
      </c>
      <c r="C195" s="8">
        <f>'[2]Ведомость'!C47</f>
        <v>1629.6</v>
      </c>
      <c r="D195" s="8">
        <f>'[2]Ведомость'!D47</f>
        <v>8.4</v>
      </c>
      <c r="E195" s="8">
        <f>F195/(Напряжение!B48*SQRT(3))</f>
        <v>3.7145447390838813</v>
      </c>
      <c r="F195" s="8">
        <f>'[2]Ведомость'!G47</f>
        <v>243.6</v>
      </c>
      <c r="G195" s="8">
        <f>'[2]Ведомость'!H47</f>
        <v>235.2</v>
      </c>
      <c r="H195" s="8">
        <f>I195*1000/(Напряжение!F48*SQRT(3))</f>
        <v>0.9874443034973616</v>
      </c>
      <c r="I195" s="8">
        <f>'[2]Ведомость'!K47</f>
        <v>0.404</v>
      </c>
      <c r="J195" s="8">
        <f>'[2]Ведомость'!L47</f>
        <v>0.43</v>
      </c>
    </row>
    <row r="196" spans="1:10" ht="15" hidden="1">
      <c r="A196" s="32">
        <f t="shared" si="2"/>
        <v>40163.791666666664</v>
      </c>
      <c r="B196" s="8">
        <f>C196/(Напряжение!B49*SQRT(3))</f>
        <v>25.556972992122976</v>
      </c>
      <c r="C196" s="8">
        <f>'[2]Ведомость'!C48</f>
        <v>1671.6</v>
      </c>
      <c r="D196" s="8">
        <f>'[2]Ведомость'!D48</f>
        <v>0</v>
      </c>
      <c r="E196" s="8">
        <f>F196/(Напряжение!B49*SQRT(3))</f>
        <v>4.109663998733343</v>
      </c>
      <c r="F196" s="8">
        <f>'[2]Ведомость'!G48</f>
        <v>268.8</v>
      </c>
      <c r="G196" s="8">
        <f>'[2]Ведомость'!H48</f>
        <v>235.2</v>
      </c>
      <c r="H196" s="8">
        <f>I196*1000/(Напряжение!F49*SQRT(3))</f>
        <v>3.1962956255292494</v>
      </c>
      <c r="I196" s="8">
        <f>'[2]Ведомость'!K48</f>
        <v>1.306</v>
      </c>
      <c r="J196" s="8">
        <f>'[2]Ведомость'!L48</f>
        <v>1.272</v>
      </c>
    </row>
    <row r="197" spans="1:10" ht="15" hidden="1">
      <c r="A197" s="32">
        <f t="shared" si="2"/>
        <v>40163.8125</v>
      </c>
      <c r="B197" s="8">
        <f>C197/(Напряжение!B50*SQRT(3))</f>
        <v>24.00374067510214</v>
      </c>
      <c r="C197" s="8">
        <f>'[2]Ведомость'!C49</f>
        <v>1562.4</v>
      </c>
      <c r="D197" s="8">
        <f>'[2]Ведомость'!D49</f>
        <v>0</v>
      </c>
      <c r="E197" s="8">
        <f>F197/(Напряжение!B50*SQRT(3))</f>
        <v>4.258728184292315</v>
      </c>
      <c r="F197" s="8">
        <f>'[2]Ведомость'!G49</f>
        <v>277.2</v>
      </c>
      <c r="G197" s="8">
        <f>'[2]Ведомость'!H49</f>
        <v>243.6</v>
      </c>
      <c r="H197" s="8">
        <f>I197*1000/(Напряжение!F50*SQRT(3))</f>
        <v>5.50556578290866</v>
      </c>
      <c r="I197" s="8">
        <f>'[2]Ведомость'!K49</f>
        <v>2.24</v>
      </c>
      <c r="J197" s="8">
        <f>'[2]Ведомость'!L49</f>
        <v>1.526</v>
      </c>
    </row>
    <row r="198" spans="1:10" ht="15" hidden="1">
      <c r="A198" s="32">
        <f t="shared" si="2"/>
        <v>40163.833333333336</v>
      </c>
      <c r="B198" s="8">
        <f>C198/(Напряжение!B51*SQRT(3))</f>
        <v>24.76795780601474</v>
      </c>
      <c r="C198" s="8">
        <f>'[2]Ведомость'!C50</f>
        <v>1612.8</v>
      </c>
      <c r="D198" s="8">
        <f>'[2]Ведомость'!D50</f>
        <v>0</v>
      </c>
      <c r="E198" s="8">
        <f>F198/(Напряжение!B51*SQRT(3))</f>
        <v>4.127992967669123</v>
      </c>
      <c r="F198" s="8">
        <f>'[2]Ведомость'!G50</f>
        <v>268.8</v>
      </c>
      <c r="G198" s="8">
        <f>'[2]Ведомость'!H50</f>
        <v>235.2</v>
      </c>
      <c r="H198" s="8">
        <f>I198*1000/(Напряжение!F51*SQRT(3))</f>
        <v>5.746065274710666</v>
      </c>
      <c r="I198" s="8">
        <f>'[2]Ведомость'!K50</f>
        <v>2.334</v>
      </c>
      <c r="J198" s="8">
        <f>'[2]Ведомость'!L50</f>
        <v>1.526</v>
      </c>
    </row>
    <row r="199" spans="1:10" ht="15" hidden="1">
      <c r="A199" s="32">
        <f t="shared" si="2"/>
        <v>40163.854166666664</v>
      </c>
      <c r="B199" s="8">
        <f>C199/(Напряжение!B52*SQRT(3))</f>
        <v>20.852951933945793</v>
      </c>
      <c r="C199" s="8">
        <f>'[2]Ведомость'!C51</f>
        <v>1360.8</v>
      </c>
      <c r="D199" s="8">
        <f>'[2]Ведомость'!D51</f>
        <v>0</v>
      </c>
      <c r="E199" s="8">
        <f>F199/(Напряжение!B52*SQRT(3))</f>
        <v>4.376545467618254</v>
      </c>
      <c r="F199" s="8">
        <f>'[2]Ведомость'!G51</f>
        <v>285.6</v>
      </c>
      <c r="G199" s="8">
        <f>'[2]Ведомость'!H51</f>
        <v>252</v>
      </c>
      <c r="H199" s="8">
        <f>I199*1000/(Напряжение!F52*SQRT(3))</f>
        <v>5.790336637173371</v>
      </c>
      <c r="I199" s="8">
        <f>'[2]Ведомость'!K51</f>
        <v>2.352</v>
      </c>
      <c r="J199" s="8">
        <f>'[2]Ведомость'!L51</f>
        <v>1.532</v>
      </c>
    </row>
    <row r="200" spans="1:10" ht="15" hidden="1">
      <c r="A200" s="32">
        <f t="shared" si="2"/>
        <v>40163.875</v>
      </c>
      <c r="B200" s="8">
        <f>C200/(Напряжение!B53*SQRT(3))</f>
        <v>18.443025064735842</v>
      </c>
      <c r="C200" s="8">
        <f>'[2]Ведомость'!C52</f>
        <v>1209.6</v>
      </c>
      <c r="D200" s="8">
        <f>'[2]Ведомость'!D52</f>
        <v>0</v>
      </c>
      <c r="E200" s="8">
        <f>F200/(Напряжение!B53*SQRT(3))</f>
        <v>4.226526577335297</v>
      </c>
      <c r="F200" s="8">
        <f>'[2]Ведомость'!G52</f>
        <v>277.2</v>
      </c>
      <c r="G200" s="8">
        <f>'[2]Ведомость'!H52</f>
        <v>235.2</v>
      </c>
      <c r="H200" s="8">
        <f>I200*1000/(Напряжение!F53*SQRT(3))</f>
        <v>5.798228537817691</v>
      </c>
      <c r="I200" s="8">
        <f>'[2]Ведомость'!K52</f>
        <v>2.356</v>
      </c>
      <c r="J200" s="8">
        <f>'[2]Ведомость'!L52</f>
        <v>1.524</v>
      </c>
    </row>
    <row r="201" spans="1:10" ht="15" hidden="1">
      <c r="A201" s="32">
        <f t="shared" si="2"/>
        <v>40163.895833333336</v>
      </c>
      <c r="B201" s="8">
        <f>C201/(Напряжение!B54*SQRT(3))</f>
        <v>18.816524712231978</v>
      </c>
      <c r="C201" s="8">
        <f>'[2]Ведомость'!C53</f>
        <v>1234.8</v>
      </c>
      <c r="D201" s="8">
        <f>'[2]Ведомость'!D53</f>
        <v>0</v>
      </c>
      <c r="E201" s="8">
        <f>F201/(Напряжение!B54*SQRT(3))</f>
        <v>4.224117792541873</v>
      </c>
      <c r="F201" s="8">
        <f>'[2]Ведомость'!G53</f>
        <v>277.2</v>
      </c>
      <c r="G201" s="8">
        <f>'[2]Ведомость'!H53</f>
        <v>243.6</v>
      </c>
      <c r="H201" s="8">
        <f>I201*1000/(Напряжение!F54*SQRT(3))</f>
        <v>5.774674837234632</v>
      </c>
      <c r="I201" s="8">
        <f>'[2]Ведомость'!K53</f>
        <v>2.354</v>
      </c>
      <c r="J201" s="8">
        <f>'[2]Ведомость'!L53</f>
        <v>1.524</v>
      </c>
    </row>
    <row r="202" spans="1:10" ht="15" hidden="1">
      <c r="A202" s="32">
        <f t="shared" si="2"/>
        <v>40163.916666666664</v>
      </c>
      <c r="B202" s="8">
        <f>C202/(Напряжение!B55*SQRT(3))</f>
        <v>25.306579041064456</v>
      </c>
      <c r="C202" s="8">
        <f>'[2]Ведомость'!C54</f>
        <v>1663.2</v>
      </c>
      <c r="D202" s="8">
        <f>'[2]Ведомость'!D54</f>
        <v>8.4</v>
      </c>
      <c r="E202" s="8">
        <f>F202/(Напряжение!B55*SQRT(3))</f>
        <v>4.089952168252841</v>
      </c>
      <c r="F202" s="8">
        <f>'[2]Ведомость'!G54</f>
        <v>268.8</v>
      </c>
      <c r="G202" s="8">
        <f>'[2]Ведомость'!H54</f>
        <v>243.6</v>
      </c>
      <c r="H202" s="8">
        <f>I202*1000/(Напряжение!F55*SQRT(3))</f>
        <v>5.722544481553094</v>
      </c>
      <c r="I202" s="8">
        <f>'[2]Ведомость'!K54</f>
        <v>2.344</v>
      </c>
      <c r="J202" s="8">
        <f>'[2]Ведомость'!L54</f>
        <v>1.456</v>
      </c>
    </row>
    <row r="203" spans="1:10" ht="15" hidden="1">
      <c r="A203" s="32">
        <f t="shared" si="2"/>
        <v>40163.9375</v>
      </c>
      <c r="B203" s="8">
        <f>C203/(Напряжение!B56*SQRT(3))</f>
        <v>23.628125059013293</v>
      </c>
      <c r="C203" s="8">
        <f>'[2]Ведомость'!C55</f>
        <v>1554</v>
      </c>
      <c r="D203" s="8">
        <f>'[2]Ведомость'!D55</f>
        <v>0</v>
      </c>
      <c r="E203" s="8">
        <f>F203/(Напряжение!B56*SQRT(3))</f>
        <v>3.831587847407561</v>
      </c>
      <c r="F203" s="8">
        <f>'[2]Ведомость'!G55</f>
        <v>252</v>
      </c>
      <c r="G203" s="8">
        <f>'[2]Ведомость'!H55</f>
        <v>218.4</v>
      </c>
      <c r="H203" s="8">
        <f>I203*1000/(Напряжение!F56*SQRT(3))</f>
        <v>5.755880371422713</v>
      </c>
      <c r="I203" s="8">
        <f>'[2]Ведомость'!K55</f>
        <v>2.358</v>
      </c>
      <c r="J203" s="8">
        <f>'[2]Ведомость'!L55</f>
        <v>1.464</v>
      </c>
    </row>
    <row r="204" spans="1:10" ht="15" hidden="1">
      <c r="A204" s="32">
        <f t="shared" si="2"/>
        <v>40163.958333333336</v>
      </c>
      <c r="B204" s="8">
        <f>C204/(Напряжение!B57*SQRT(3))</f>
        <v>22.59460876951658</v>
      </c>
      <c r="C204" s="8">
        <f>'[2]Ведомость'!C56</f>
        <v>1486.8</v>
      </c>
      <c r="D204" s="8">
        <f>'[2]Ведомость'!D56</f>
        <v>8.4</v>
      </c>
      <c r="E204" s="8">
        <f>F204/(Напряжение!B57*SQRT(3))</f>
        <v>4.212554177367498</v>
      </c>
      <c r="F204" s="8">
        <f>'[2]Ведомость'!G56</f>
        <v>277.2</v>
      </c>
      <c r="G204" s="8">
        <f>'[2]Ведомость'!H56</f>
        <v>243.6</v>
      </c>
      <c r="H204" s="8">
        <f>I204*1000/(Напряжение!F57*SQRT(3))</f>
        <v>5.718646505461822</v>
      </c>
      <c r="I204" s="8">
        <f>'[2]Ведомость'!K56</f>
        <v>2.338</v>
      </c>
      <c r="J204" s="8">
        <f>'[2]Ведомость'!L56</f>
        <v>1.446</v>
      </c>
    </row>
    <row r="205" spans="1:10" ht="15" hidden="1">
      <c r="A205" s="32">
        <f t="shared" si="2"/>
        <v>40163.979166666664</v>
      </c>
      <c r="B205" s="8">
        <f>C205/(Напряжение!B58*SQRT(3))</f>
        <v>24.513640660031605</v>
      </c>
      <c r="C205" s="8">
        <f>'[2]Ведомость'!C57</f>
        <v>1612.8</v>
      </c>
      <c r="D205" s="8">
        <f>'[2]Ведомость'!D57</f>
        <v>25.2</v>
      </c>
      <c r="E205" s="8">
        <f>F205/(Напряжение!B58*SQRT(3))</f>
        <v>3.957931564900936</v>
      </c>
      <c r="F205" s="8">
        <f>'[2]Ведомость'!G57</f>
        <v>260.4</v>
      </c>
      <c r="G205" s="8">
        <f>'[2]Ведомость'!H57</f>
        <v>235.2</v>
      </c>
      <c r="H205" s="8">
        <f>I205*1000/(Напряжение!F58*SQRT(3))</f>
        <v>5.731318717654177</v>
      </c>
      <c r="I205" s="8">
        <f>'[2]Ведомость'!K57</f>
        <v>2.34</v>
      </c>
      <c r="J205" s="8">
        <f>'[2]Ведомость'!L57</f>
        <v>1.44</v>
      </c>
    </row>
  </sheetData>
  <mergeCells count="15">
    <mergeCell ref="B156:D156"/>
    <mergeCell ref="E156:G156"/>
    <mergeCell ref="E2:G2"/>
    <mergeCell ref="E53:G53"/>
    <mergeCell ref="H104:J104"/>
    <mergeCell ref="B104:D104"/>
    <mergeCell ref="B2:D2"/>
    <mergeCell ref="H2:J2"/>
    <mergeCell ref="B53:D53"/>
    <mergeCell ref="H53:J53"/>
    <mergeCell ref="K104:M104"/>
    <mergeCell ref="E104:G104"/>
    <mergeCell ref="K2:M2"/>
    <mergeCell ref="K53:M53"/>
    <mergeCell ref="H156:J1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colBreaks count="1" manualBreakCount="1">
    <brk id="14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242"/>
  <sheetViews>
    <sheetView zoomScale="60" zoomScaleNormal="60" workbookViewId="0" topLeftCell="A33">
      <selection activeCell="A117" sqref="A117:C117"/>
    </sheetView>
  </sheetViews>
  <sheetFormatPr defaultColWidth="9.140625" defaultRowHeight="15"/>
  <cols>
    <col min="1" max="1" width="10.57421875" style="33" customWidth="1"/>
    <col min="4" max="5" width="11.00390625" style="0" customWidth="1"/>
    <col min="9" max="9" width="11.00390625" style="0" customWidth="1"/>
    <col min="11" max="11" width="10.7109375" style="0" bestFit="1" customWidth="1"/>
    <col min="13" max="22" width="12.140625" style="0" customWidth="1"/>
    <col min="23" max="23" width="13.28125" style="0" customWidth="1"/>
    <col min="24" max="24" width="12.140625" style="0" customWidth="1"/>
    <col min="25" max="25" width="12.7109375" style="0" customWidth="1"/>
    <col min="26" max="26" width="11.00390625" style="33" customWidth="1"/>
    <col min="27" max="27" width="10.00390625" style="0" customWidth="1"/>
    <col min="28" max="29" width="9.7109375" style="0" customWidth="1"/>
    <col min="32" max="33" width="10.8515625" style="0" customWidth="1"/>
    <col min="34" max="34" width="10.28125" style="0" customWidth="1"/>
    <col min="35" max="35" width="10.7109375" style="0" customWidth="1"/>
    <col min="37" max="37" width="11.8515625" style="0" customWidth="1"/>
    <col min="38" max="38" width="12.140625" style="0" customWidth="1"/>
    <col min="41" max="41" width="9.140625" style="0" customWidth="1"/>
  </cols>
  <sheetData>
    <row r="1" spans="1:39" ht="15">
      <c r="A1" s="14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50">
        <f>'[2]Ведомость'!$F$1</f>
        <v>41444</v>
      </c>
      <c r="N1" s="50"/>
      <c r="O1" s="14" t="s">
        <v>37</v>
      </c>
      <c r="P1" s="50"/>
      <c r="Q1" s="50"/>
      <c r="R1" s="50"/>
      <c r="S1" s="50"/>
      <c r="T1" s="50"/>
      <c r="U1" s="50"/>
      <c r="V1" s="50"/>
      <c r="W1" s="50"/>
      <c r="X1" s="50">
        <f>'[2]Ведомость'!$F$1</f>
        <v>41444</v>
      </c>
      <c r="Z1" s="14" t="s">
        <v>39</v>
      </c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48">
        <f>M1</f>
        <v>41444</v>
      </c>
      <c r="AL1" s="14"/>
      <c r="AM1" s="19"/>
    </row>
    <row r="2" spans="1:39" ht="15">
      <c r="A2" s="14" t="s">
        <v>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 t="s">
        <v>4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 t="s">
        <v>24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1:38" ht="15">
      <c r="A3" s="36"/>
      <c r="B3" s="72" t="str">
        <f>'Нагр. в хар. часы'!K2</f>
        <v>Белоярская Яч.  4</v>
      </c>
      <c r="C3" s="62"/>
      <c r="D3" s="62"/>
      <c r="E3" s="72" t="str">
        <f>'Нагр. в хар. часы'!B53</f>
        <v>Белоярская Яч.  5</v>
      </c>
      <c r="F3" s="62"/>
      <c r="G3" s="62"/>
      <c r="H3" s="72" t="str">
        <f>'[2]Ведомость'!$W$7</f>
        <v>Белоярская Яч. 10</v>
      </c>
      <c r="I3" s="62"/>
      <c r="J3" s="63"/>
      <c r="K3" s="72" t="str">
        <f>'[2]Ведомость'!$Y$7</f>
        <v>Белоярская Яч. 13</v>
      </c>
      <c r="L3" s="62"/>
      <c r="M3" s="62"/>
      <c r="O3" s="58"/>
      <c r="P3" s="73" t="str">
        <f>'Нагр. в хар. часы'!B2</f>
        <v>Белоярская Яч.  1 (тп6)</v>
      </c>
      <c r="Q3" s="74"/>
      <c r="R3" s="75"/>
      <c r="S3" s="73" t="str">
        <f>'Нагр. в хар. часы'!H2</f>
        <v>Белоярская Яч.  3 (тп8)</v>
      </c>
      <c r="T3" s="74"/>
      <c r="U3" s="75"/>
      <c r="V3" s="72" t="str">
        <f>'Нагр. в хар. часы'!K104</f>
        <v>Белоярская Яч. 22 (тп5)</v>
      </c>
      <c r="W3" s="62"/>
      <c r="X3" s="62"/>
      <c r="Z3" s="36"/>
      <c r="AA3" s="72" t="str">
        <f>'[2]Ведомость'!$AA$7</f>
        <v>Белоярская Яч. 18</v>
      </c>
      <c r="AB3" s="62"/>
      <c r="AC3" s="62"/>
      <c r="AD3" s="73" t="str">
        <f>'[2]Ведомость'!$AC$7</f>
        <v>Белоярская Яч. 19</v>
      </c>
      <c r="AE3" s="65"/>
      <c r="AF3" s="64"/>
      <c r="AG3" s="72" t="str">
        <f>'[2]Ведомость'!$AE$7</f>
        <v>Белоярская Яч. 20</v>
      </c>
      <c r="AH3" s="62"/>
      <c r="AI3" s="62"/>
      <c r="AJ3" s="73" t="str">
        <f>'[2]Ведомость'!$AG$7</f>
        <v>Белоярская Яч. 21</v>
      </c>
      <c r="AK3" s="65"/>
      <c r="AL3" s="64"/>
    </row>
    <row r="4" spans="1:38" ht="15">
      <c r="A4" s="41" t="s">
        <v>35</v>
      </c>
      <c r="B4" s="7" t="s">
        <v>0</v>
      </c>
      <c r="C4" s="7" t="s">
        <v>1</v>
      </c>
      <c r="D4" s="7" t="s">
        <v>2</v>
      </c>
      <c r="E4" s="7" t="s">
        <v>0</v>
      </c>
      <c r="F4" s="7" t="s">
        <v>1</v>
      </c>
      <c r="G4" s="4" t="s">
        <v>2</v>
      </c>
      <c r="H4" s="7" t="s">
        <v>0</v>
      </c>
      <c r="I4" s="7" t="s">
        <v>1</v>
      </c>
      <c r="J4" s="9" t="s">
        <v>2</v>
      </c>
      <c r="K4" s="7" t="s">
        <v>0</v>
      </c>
      <c r="L4" s="7" t="s">
        <v>1</v>
      </c>
      <c r="M4" s="4" t="s">
        <v>2</v>
      </c>
      <c r="O4" s="41" t="s">
        <v>36</v>
      </c>
      <c r="P4" s="53" t="s">
        <v>0</v>
      </c>
      <c r="Q4" s="53" t="s">
        <v>1</v>
      </c>
      <c r="R4" s="53" t="s">
        <v>2</v>
      </c>
      <c r="S4" s="53" t="s">
        <v>0</v>
      </c>
      <c r="T4" s="53" t="s">
        <v>1</v>
      </c>
      <c r="U4" s="53" t="s">
        <v>2</v>
      </c>
      <c r="V4" s="54" t="s">
        <v>0</v>
      </c>
      <c r="W4" s="54" t="s">
        <v>1</v>
      </c>
      <c r="X4" s="54" t="s">
        <v>2</v>
      </c>
      <c r="Y4" s="3"/>
      <c r="Z4" s="41" t="s">
        <v>35</v>
      </c>
      <c r="AA4" s="7" t="s">
        <v>0</v>
      </c>
      <c r="AB4" s="7" t="s">
        <v>1</v>
      </c>
      <c r="AC4" s="4" t="s">
        <v>2</v>
      </c>
      <c r="AD4" s="7" t="s">
        <v>0</v>
      </c>
      <c r="AE4" s="7" t="s">
        <v>1</v>
      </c>
      <c r="AF4" s="7" t="s">
        <v>2</v>
      </c>
      <c r="AG4" s="7" t="s">
        <v>0</v>
      </c>
      <c r="AH4" s="7" t="s">
        <v>1</v>
      </c>
      <c r="AI4" s="4" t="s">
        <v>2</v>
      </c>
      <c r="AJ4" s="7" t="s">
        <v>0</v>
      </c>
      <c r="AK4" s="7" t="s">
        <v>1</v>
      </c>
      <c r="AL4" s="7" t="s">
        <v>2</v>
      </c>
    </row>
    <row r="5" spans="1:38" ht="15">
      <c r="A5" s="32">
        <v>40164</v>
      </c>
      <c r="B5" s="8">
        <f>C5/(Напряжение!C11*SQRT(3))</f>
        <v>23.105170366945284</v>
      </c>
      <c r="C5" s="8">
        <f>'Нагр. в хар. часы'!L4</f>
        <v>260.64</v>
      </c>
      <c r="D5" s="8">
        <f>'Нагр. в хар. часы'!M4</f>
        <v>341.28</v>
      </c>
      <c r="E5" s="8">
        <f>F5/(Напряжение!C11*SQRT(3))</f>
        <v>24.254046241544774</v>
      </c>
      <c r="F5" s="8">
        <f>'Нагр. в хар. часы'!C55</f>
        <v>273.6</v>
      </c>
      <c r="G5" s="8">
        <f>'Нагр. в хар. часы'!D55</f>
        <v>276.48</v>
      </c>
      <c r="H5" s="8">
        <f>I5/(Напряжение!C11*SQRT(3))</f>
        <v>27.445368115432245</v>
      </c>
      <c r="I5" s="8">
        <f>'[2]Ведомость'!W10</f>
        <v>309.6</v>
      </c>
      <c r="J5" s="8">
        <f>'[2]Ведомость'!X10</f>
        <v>328.32</v>
      </c>
      <c r="K5" s="8">
        <f>L5/(Напряжение!E11*SQRT(3))</f>
        <v>7.869664593174896</v>
      </c>
      <c r="L5" s="8">
        <f>'[2]Ведомость'!Y10</f>
        <v>87.84</v>
      </c>
      <c r="M5" s="8">
        <f>'[2]Ведомость'!Z10</f>
        <v>77.76</v>
      </c>
      <c r="O5" s="32">
        <v>40164</v>
      </c>
      <c r="P5" s="8">
        <f>Q5/(Напряжение!$C$11*SQRT(3))</f>
        <v>0</v>
      </c>
      <c r="Q5" s="8">
        <f>'Нагр. в хар. часы'!C4</f>
        <v>0</v>
      </c>
      <c r="R5" s="8">
        <f>'Нагр. в хар. часы'!D4</f>
        <v>0</v>
      </c>
      <c r="S5" s="8">
        <f>T5/(Напряжение!$C$11*SQRT(3))</f>
        <v>0.1702038332739984</v>
      </c>
      <c r="T5" s="8">
        <f>'Нагр. в хар. часы'!I4</f>
        <v>1.92</v>
      </c>
      <c r="U5" s="8">
        <f>'Нагр. в хар. часы'!J4</f>
        <v>3.84</v>
      </c>
      <c r="V5" s="8">
        <f>W5/(Напряжение!$E$11*SQRT(3))</f>
        <v>0</v>
      </c>
      <c r="W5" s="8">
        <f>'[2]Ведомость'!AI10</f>
        <v>0</v>
      </c>
      <c r="X5" s="8">
        <f>'[2]Ведомость'!AJ10</f>
        <v>0</v>
      </c>
      <c r="Y5" s="6"/>
      <c r="Z5" s="32">
        <f>A5</f>
        <v>40164</v>
      </c>
      <c r="AA5" s="8">
        <f>AB5/(Напряжение!E11*SQRT(3))</f>
        <v>26.060200783956212</v>
      </c>
      <c r="AB5" s="8">
        <f>'[2]Ведомость'!AA10</f>
        <v>290.88</v>
      </c>
      <c r="AC5" s="8">
        <f>'[2]Ведомость'!AB10</f>
        <v>252</v>
      </c>
      <c r="AD5" s="8">
        <f>AE5/(Напряжение!E11*SQRT(3))</f>
        <v>60.37709884599756</v>
      </c>
      <c r="AE5" s="8">
        <f>'[2]Ведомость'!AC10</f>
        <v>673.92</v>
      </c>
      <c r="AF5" s="8">
        <f>'[2]Ведомость'!AD10</f>
        <v>361.44</v>
      </c>
      <c r="AG5" s="8">
        <f>AH5/(Напряжение!E11*SQRT(3))</f>
        <v>19.351634245512038</v>
      </c>
      <c r="AH5" s="8">
        <f>'[2]Ведомость'!AE10</f>
        <v>216</v>
      </c>
      <c r="AI5" s="8">
        <f>'[2]Ведомость'!AF10</f>
        <v>211.68</v>
      </c>
      <c r="AJ5" s="8">
        <f>AK5/(Напряжение!E11*SQRT(3))</f>
        <v>14.449220236648989</v>
      </c>
      <c r="AK5" s="8">
        <f>'[2]Ведомость'!AG10</f>
        <v>161.28</v>
      </c>
      <c r="AL5" s="8">
        <f>'[2]Ведомость'!AH10</f>
        <v>165.6</v>
      </c>
    </row>
    <row r="6" spans="1:38" ht="15" hidden="1">
      <c r="A6" s="32">
        <v>40163.020833333336</v>
      </c>
      <c r="B6" s="8">
        <f>C6/(Напряжение!C12*SQRT(3))</f>
        <v>23.49457248035923</v>
      </c>
      <c r="C6" s="8">
        <f>'Нагр. в хар. часы'!L5</f>
        <v>266.4</v>
      </c>
      <c r="D6" s="8">
        <f>'Нагр. в хар. часы'!M5</f>
        <v>344.16</v>
      </c>
      <c r="E6" s="8">
        <f>F6/(Напряжение!C12*SQRT(3))</f>
        <v>22.224595589529006</v>
      </c>
      <c r="F6" s="8">
        <f>'Нагр. в хар. часы'!C56</f>
        <v>252</v>
      </c>
      <c r="G6" s="8">
        <f>'Нагр. в хар. часы'!D56</f>
        <v>276.48</v>
      </c>
      <c r="H6" s="8">
        <f>I6/(Напряжение!C12*SQRT(3))</f>
        <v>27.68549622009899</v>
      </c>
      <c r="I6" s="8">
        <f>'[2]Ведомость'!W11</f>
        <v>313.92</v>
      </c>
      <c r="J6" s="8">
        <f>'[2]Ведомость'!X11</f>
        <v>328.32</v>
      </c>
      <c r="K6" s="8">
        <f>L6/(Напряжение!E12*SQRT(3))</f>
        <v>7.729505248146195</v>
      </c>
      <c r="L6" s="8">
        <f>'[2]Ведомость'!Y11</f>
        <v>86.4</v>
      </c>
      <c r="M6" s="8">
        <f>'[2]Ведомость'!Z11</f>
        <v>77.76</v>
      </c>
      <c r="O6" s="32">
        <v>40163.020833333336</v>
      </c>
      <c r="P6" s="8">
        <f>Q6/(Напряжение!$C$11*SQRT(3))</f>
        <v>0</v>
      </c>
      <c r="Q6" s="8">
        <f>'Нагр. в хар. часы'!C5</f>
        <v>0</v>
      </c>
      <c r="R6" s="8">
        <f>'Нагр. в хар. часы'!D5</f>
        <v>0</v>
      </c>
      <c r="S6" s="8">
        <f>T6/(Напряжение!$C$11*SQRT(3))</f>
        <v>0.1702038332739984</v>
      </c>
      <c r="T6" s="8">
        <f>'Нагр. в хар. часы'!I5</f>
        <v>1.92</v>
      </c>
      <c r="U6" s="8">
        <f>'Нагр. в хар. часы'!J5</f>
        <v>5.76</v>
      </c>
      <c r="V6" s="8">
        <f>W6/(Напряжение!$E$11*SQRT(3))</f>
        <v>0</v>
      </c>
      <c r="W6" s="8">
        <f>'[2]Ведомость'!AI11</f>
        <v>0</v>
      </c>
      <c r="X6" s="8">
        <f>'[2]Ведомость'!AJ11</f>
        <v>0</v>
      </c>
      <c r="Y6" s="6"/>
      <c r="Z6" s="32">
        <f aca="true" t="shared" si="0" ref="Z6:Z52">A6</f>
        <v>40163.020833333336</v>
      </c>
      <c r="AA6" s="8">
        <f>AB6/(Напряжение!E12*SQRT(3))</f>
        <v>26.537968018635265</v>
      </c>
      <c r="AB6" s="8">
        <f>'[2]Ведомость'!AA11</f>
        <v>296.64</v>
      </c>
      <c r="AC6" s="8">
        <f>'[2]Ведомость'!AB11</f>
        <v>252</v>
      </c>
      <c r="AD6" s="8">
        <f>AE6/(Напряжение!E12*SQRT(3))</f>
        <v>62.60899250998417</v>
      </c>
      <c r="AE6" s="8">
        <f>'[2]Ведомость'!AC11</f>
        <v>699.84</v>
      </c>
      <c r="AF6" s="8">
        <f>'[2]Ведомость'!AD11</f>
        <v>370.08</v>
      </c>
      <c r="AG6" s="8">
        <f>AH6/(Напряжение!E12*SQRT(3))</f>
        <v>23.70381609431499</v>
      </c>
      <c r="AH6" s="8">
        <f>'[2]Ведомость'!AE11</f>
        <v>264.96</v>
      </c>
      <c r="AI6" s="8">
        <f>'[2]Ведомость'!AF11</f>
        <v>252</v>
      </c>
      <c r="AJ6" s="8">
        <f>AK6/(Напряжение!E12*SQRT(3))</f>
        <v>13.784284359194046</v>
      </c>
      <c r="AK6" s="8">
        <f>'[2]Ведомость'!AG11</f>
        <v>154.08</v>
      </c>
      <c r="AL6" s="8">
        <f>'[2]Ведомость'!AH11</f>
        <v>161.28</v>
      </c>
    </row>
    <row r="7" spans="1:38" ht="15">
      <c r="A7" s="32">
        <v>40163.041666666664</v>
      </c>
      <c r="B7" s="8">
        <f>C7/(Напряжение!C13*SQRT(3))</f>
        <v>24.172265558841847</v>
      </c>
      <c r="C7" s="8">
        <f>'Нагр. в хар. часы'!L6</f>
        <v>273.6</v>
      </c>
      <c r="D7" s="8">
        <f>'Нагр. в хар. часы'!M6</f>
        <v>336.96</v>
      </c>
      <c r="E7" s="8">
        <f>F7/(Напряжение!C13*SQRT(3))</f>
        <v>22.645596155125517</v>
      </c>
      <c r="F7" s="8">
        <f>'Нагр. в хар. часы'!C57</f>
        <v>256.32</v>
      </c>
      <c r="G7" s="8">
        <f>'Нагр. в хар. часы'!D57</f>
        <v>272.16</v>
      </c>
      <c r="H7" s="8">
        <f>I7/(Напряжение!C13*SQRT(3))</f>
        <v>27.734494167513276</v>
      </c>
      <c r="I7" s="8">
        <f>'[2]Ведомость'!W12</f>
        <v>313.92</v>
      </c>
      <c r="J7" s="8">
        <f>'[2]Ведомость'!X12</f>
        <v>318.24</v>
      </c>
      <c r="K7" s="8">
        <f>L7/(Напряжение!E13*SQRT(3))</f>
        <v>7.356536777664809</v>
      </c>
      <c r="L7" s="8">
        <f>'[2]Ведомость'!Y12</f>
        <v>82.08</v>
      </c>
      <c r="M7" s="8">
        <f>'[2]Ведомость'!Z12</f>
        <v>74.88</v>
      </c>
      <c r="O7" s="32">
        <v>40163.041666666664</v>
      </c>
      <c r="P7" s="8">
        <f>Q7/(Напряжение!$C$11*SQRT(3))</f>
        <v>0</v>
      </c>
      <c r="Q7" s="8">
        <f>'Нагр. в хар. часы'!C6</f>
        <v>0</v>
      </c>
      <c r="R7" s="8">
        <f>'Нагр. в хар. часы'!D6</f>
        <v>0</v>
      </c>
      <c r="S7" s="8">
        <f>T7/(Напряжение!$C$11*SQRT(3))</f>
        <v>0.3404076665479968</v>
      </c>
      <c r="T7" s="8">
        <f>'Нагр. в хар. часы'!I6</f>
        <v>3.84</v>
      </c>
      <c r="U7" s="8">
        <f>'Нагр. в хар. часы'!J6</f>
        <v>3.84</v>
      </c>
      <c r="V7" s="8">
        <f>W7/(Напряжение!$E$11*SQRT(3))</f>
        <v>0</v>
      </c>
      <c r="W7" s="8">
        <f>'[2]Ведомость'!AI12</f>
        <v>0</v>
      </c>
      <c r="X7" s="8">
        <f>'[2]Ведомость'!AJ12</f>
        <v>0</v>
      </c>
      <c r="Y7" s="6"/>
      <c r="Z7" s="32">
        <f t="shared" si="0"/>
        <v>40163.041666666664</v>
      </c>
      <c r="AA7" s="8">
        <f>AB7/(Напряжение!E13*SQRT(3))</f>
        <v>27.36115433096385</v>
      </c>
      <c r="AB7" s="8">
        <f>'[2]Ведомость'!AA12</f>
        <v>305.28</v>
      </c>
      <c r="AC7" s="8">
        <f>'[2]Ведомость'!AB12</f>
        <v>252</v>
      </c>
      <c r="AD7" s="8">
        <f>AE7/(Напряжение!E13*SQRT(3))</f>
        <v>60.65916290355193</v>
      </c>
      <c r="AE7" s="8">
        <f>'[2]Ведомость'!AC12</f>
        <v>676.8</v>
      </c>
      <c r="AF7" s="8">
        <f>'[2]Ведомость'!AD12</f>
        <v>360</v>
      </c>
      <c r="AG7" s="8">
        <f>AH7/(Напряжение!E13*SQRT(3))</f>
        <v>28.135526623349623</v>
      </c>
      <c r="AH7" s="8">
        <f>'[2]Ведомость'!AE12</f>
        <v>313.92</v>
      </c>
      <c r="AI7" s="8">
        <f>'[2]Ведомость'!AF12</f>
        <v>286.56</v>
      </c>
      <c r="AJ7" s="8">
        <f>AK7/(Напряжение!E13*SQRT(3))</f>
        <v>15.100259701522502</v>
      </c>
      <c r="AK7" s="8">
        <f>'[2]Ведомость'!AG12</f>
        <v>168.48</v>
      </c>
      <c r="AL7" s="8">
        <f>'[2]Ведомость'!AH12</f>
        <v>164.16</v>
      </c>
    </row>
    <row r="8" spans="1:38" ht="15" hidden="1">
      <c r="A8" s="32">
        <v>40163.0625</v>
      </c>
      <c r="B8" s="8">
        <f>C8/(Напряжение!C14*SQRT(3))</f>
        <v>26.575186426310285</v>
      </c>
      <c r="C8" s="8">
        <f>'Нагр. в хар. часы'!L7</f>
        <v>300.96</v>
      </c>
      <c r="D8" s="8">
        <f>'Нагр. в хар. часы'!M7</f>
        <v>341.28</v>
      </c>
      <c r="E8" s="8">
        <f>F8/(Напряжение!C14*SQRT(3))</f>
        <v>24.92218439979338</v>
      </c>
      <c r="F8" s="8">
        <f>'Нагр. в хар. часы'!C58</f>
        <v>282.24</v>
      </c>
      <c r="G8" s="8">
        <f>'Нагр. в хар. часы'!D58</f>
        <v>273.6</v>
      </c>
      <c r="H8" s="8">
        <f>I8/(Напряжение!C14*SQRT(3))</f>
        <v>29.881190479344102</v>
      </c>
      <c r="I8" s="8">
        <f>'[2]Ведомость'!W13</f>
        <v>338.4</v>
      </c>
      <c r="J8" s="8">
        <f>'[2]Ведомость'!X13</f>
        <v>319.68</v>
      </c>
      <c r="K8" s="8">
        <f>L8/(Напряжение!E14*SQRT(3))</f>
        <v>7.222828652810792</v>
      </c>
      <c r="L8" s="8">
        <f>'[2]Ведомость'!Y13</f>
        <v>80.64</v>
      </c>
      <c r="M8" s="8">
        <f>'[2]Ведомость'!Z13</f>
        <v>73.44</v>
      </c>
      <c r="O8" s="32">
        <v>40163.0625</v>
      </c>
      <c r="P8" s="8">
        <f>Q8/(Напряжение!$C$11*SQRT(3))</f>
        <v>0</v>
      </c>
      <c r="Q8" s="8">
        <f>'Нагр. в хар. часы'!C7</f>
        <v>0</v>
      </c>
      <c r="R8" s="8">
        <f>'Нагр. в хар. часы'!D7</f>
        <v>0</v>
      </c>
      <c r="S8" s="8">
        <f>T8/(Напряжение!$C$11*SQRT(3))</f>
        <v>0.1702038332739984</v>
      </c>
      <c r="T8" s="8">
        <f>'Нагр. в хар. часы'!I7</f>
        <v>1.92</v>
      </c>
      <c r="U8" s="8">
        <f>'Нагр. в хар. часы'!J7</f>
        <v>3.84</v>
      </c>
      <c r="V8" s="8">
        <f>W8/(Напряжение!$E$11*SQRT(3))</f>
        <v>0</v>
      </c>
      <c r="W8" s="8">
        <f>'[2]Ведомость'!AI13</f>
        <v>0</v>
      </c>
      <c r="X8" s="8">
        <f>'[2]Ведомость'!AJ13</f>
        <v>0</v>
      </c>
      <c r="Y8" s="6"/>
      <c r="Z8" s="32">
        <f t="shared" si="0"/>
        <v>40163.0625</v>
      </c>
      <c r="AA8" s="8">
        <f>AB8/(Напряжение!E14*SQRT(3))</f>
        <v>29.407230943586793</v>
      </c>
      <c r="AB8" s="8">
        <f>'[2]Ведомость'!AA13</f>
        <v>328.32</v>
      </c>
      <c r="AC8" s="8">
        <f>'[2]Ведомость'!AB13</f>
        <v>241.92</v>
      </c>
      <c r="AD8" s="8">
        <f>AE8/(Напряжение!E14*SQRT(3))</f>
        <v>68.2299349524448</v>
      </c>
      <c r="AE8" s="8">
        <f>'[2]Ведомость'!AC13</f>
        <v>761.76</v>
      </c>
      <c r="AF8" s="8">
        <f>'[2]Ведомость'!AD13</f>
        <v>351.36</v>
      </c>
      <c r="AG8" s="8">
        <f>AH8/(Напряжение!E14*SQRT(3))</f>
        <v>30.69702177444587</v>
      </c>
      <c r="AH8" s="8">
        <f>'[2]Ведомость'!AE13</f>
        <v>342.72</v>
      </c>
      <c r="AI8" s="8">
        <f>'[2]Ведомость'!AF13</f>
        <v>286.56</v>
      </c>
      <c r="AJ8" s="8">
        <f>AK8/(Напряжение!E14*SQRT(3))</f>
        <v>15.348510887222934</v>
      </c>
      <c r="AK8" s="8">
        <f>'[2]Ведомость'!AG13</f>
        <v>171.36</v>
      </c>
      <c r="AL8" s="8">
        <f>'[2]Ведомость'!AH13</f>
        <v>156.96</v>
      </c>
    </row>
    <row r="9" spans="1:38" ht="15">
      <c r="A9" s="32">
        <v>40163.083333333336</v>
      </c>
      <c r="B9" s="8">
        <f>C9/(Напряжение!C15*SQRT(3))</f>
        <v>29.415936603633703</v>
      </c>
      <c r="C9" s="8">
        <f>'Нагр. в хар. часы'!L8</f>
        <v>332.64</v>
      </c>
      <c r="D9" s="8">
        <f>'Нагр. в хар. часы'!M8</f>
        <v>334.08</v>
      </c>
      <c r="E9" s="8">
        <f>F9/(Напряжение!C15*SQRT(3))</f>
        <v>28.142519434645234</v>
      </c>
      <c r="F9" s="8">
        <f>'Нагр. в хар. часы'!C59</f>
        <v>318.24</v>
      </c>
      <c r="G9" s="8">
        <f>'Нагр. в хар. часы'!D59</f>
        <v>259.2</v>
      </c>
      <c r="H9" s="8">
        <f>I9/(Напряжение!C15*SQRT(3))</f>
        <v>34.764288713385284</v>
      </c>
      <c r="I9" s="8">
        <f>'[2]Ведомость'!W14</f>
        <v>393.12</v>
      </c>
      <c r="J9" s="8">
        <f>'[2]Ведомость'!X14</f>
        <v>316.8</v>
      </c>
      <c r="K9" s="8">
        <f>L9/(Напряжение!E15*SQRT(3))</f>
        <v>7.3603022171655015</v>
      </c>
      <c r="L9" s="8">
        <f>'[2]Ведомость'!Y14</f>
        <v>82.08</v>
      </c>
      <c r="M9" s="8">
        <f>'[2]Ведомость'!Z14</f>
        <v>73.44</v>
      </c>
      <c r="O9" s="32">
        <v>40163.083333333336</v>
      </c>
      <c r="P9" s="8">
        <f>Q9/(Напряжение!$C$11*SQRT(3))</f>
        <v>0</v>
      </c>
      <c r="Q9" s="8">
        <f>'Нагр. в хар. часы'!C8</f>
        <v>0</v>
      </c>
      <c r="R9" s="8">
        <f>'Нагр. в хар. часы'!D8</f>
        <v>0</v>
      </c>
      <c r="S9" s="8">
        <f>T9/(Напряжение!$C$11*SQRT(3))</f>
        <v>0.1702038332739984</v>
      </c>
      <c r="T9" s="8">
        <f>'Нагр. в хар. часы'!I8</f>
        <v>1.92</v>
      </c>
      <c r="U9" s="8">
        <f>'Нагр. в хар. часы'!J8</f>
        <v>3.84</v>
      </c>
      <c r="V9" s="8">
        <f>W9/(Напряжение!$E$11*SQRT(3))</f>
        <v>0</v>
      </c>
      <c r="W9" s="8">
        <f>'[2]Ведомость'!AI14</f>
        <v>0</v>
      </c>
      <c r="X9" s="8">
        <f>'[2]Ведомость'!AJ14</f>
        <v>0</v>
      </c>
      <c r="Z9" s="32">
        <f t="shared" si="0"/>
        <v>40163.083333333336</v>
      </c>
      <c r="AA9" s="8">
        <f>AB9/(Напряжение!E15*SQRT(3))</f>
        <v>31.765514831977427</v>
      </c>
      <c r="AB9" s="8">
        <f>'[2]Ведомость'!AA14</f>
        <v>354.24</v>
      </c>
      <c r="AC9" s="8">
        <f>'[2]Ведомость'!AB14</f>
        <v>239.04</v>
      </c>
      <c r="AD9" s="8">
        <f>AE9/(Напряжение!E15*SQRT(3))</f>
        <v>75.92732813497044</v>
      </c>
      <c r="AE9" s="8">
        <f>'[2]Ведомость'!AC14</f>
        <v>846.72</v>
      </c>
      <c r="AF9" s="8">
        <f>'[2]Ведомость'!AD14</f>
        <v>347.04</v>
      </c>
      <c r="AG9" s="8">
        <f>AH9/(Напряжение!E15*SQRT(3))</f>
        <v>30.990746177538956</v>
      </c>
      <c r="AH9" s="8">
        <f>'[2]Ведомость'!AE14</f>
        <v>345.6</v>
      </c>
      <c r="AI9" s="8">
        <f>'[2]Ведомость'!AF14</f>
        <v>282.24</v>
      </c>
      <c r="AJ9" s="8">
        <f>AK9/(Напряжение!E15*SQRT(3))</f>
        <v>16.65752607042719</v>
      </c>
      <c r="AK9" s="8">
        <f>'[2]Ведомость'!AG14</f>
        <v>185.76</v>
      </c>
      <c r="AL9" s="8">
        <f>'[2]Ведомость'!AH14</f>
        <v>155.52</v>
      </c>
    </row>
    <row r="10" spans="1:38" ht="15" hidden="1">
      <c r="A10" s="32">
        <v>40163.104166666664</v>
      </c>
      <c r="B10" s="8">
        <f>C10/(Напряжение!C16*SQRT(3))</f>
        <v>31.113553226801507</v>
      </c>
      <c r="C10" s="8">
        <f>'Нагр. в хар. часы'!L9</f>
        <v>354.24</v>
      </c>
      <c r="D10" s="8">
        <f>'Нагр. в хар. часы'!M9</f>
        <v>328.32</v>
      </c>
      <c r="E10" s="8">
        <f>F10/(Напряжение!C16*SQRT(3))</f>
        <v>34.78141112752201</v>
      </c>
      <c r="F10" s="8">
        <f>'Нагр. в хар. часы'!C60</f>
        <v>396</v>
      </c>
      <c r="G10" s="8">
        <f>'Нагр. в хар. часы'!D60</f>
        <v>264.96</v>
      </c>
      <c r="H10" s="8">
        <f>I10/(Напряжение!C16*SQRT(3))</f>
        <v>38.322791169596975</v>
      </c>
      <c r="I10" s="8">
        <f>'[2]Ведомость'!W15</f>
        <v>436.32</v>
      </c>
      <c r="J10" s="8">
        <f>'[2]Ведомость'!X15</f>
        <v>313.92</v>
      </c>
      <c r="K10" s="8">
        <f>L10/(Напряжение!E16*SQRT(3))</f>
        <v>7.202375497775786</v>
      </c>
      <c r="L10" s="8">
        <f>'[2]Ведомость'!Y15</f>
        <v>80.64</v>
      </c>
      <c r="M10" s="8">
        <f>'[2]Ведомость'!Z15</f>
        <v>73.44</v>
      </c>
      <c r="O10" s="32">
        <v>40163.104166666664</v>
      </c>
      <c r="P10" s="8">
        <f>Q10/(Напряжение!$C$11*SQRT(3))</f>
        <v>0</v>
      </c>
      <c r="Q10" s="8">
        <f>'Нагр. в хар. часы'!C9</f>
        <v>0</v>
      </c>
      <c r="R10" s="8">
        <f>'Нагр. в хар. часы'!D9</f>
        <v>0</v>
      </c>
      <c r="S10" s="8">
        <f>T10/(Напряжение!$C$11*SQRT(3))</f>
        <v>0.1702038332739984</v>
      </c>
      <c r="T10" s="8">
        <f>'Нагр. в хар. часы'!I9</f>
        <v>1.92</v>
      </c>
      <c r="U10" s="8">
        <f>'Нагр. в хар. часы'!J9</f>
        <v>5.76</v>
      </c>
      <c r="V10" s="8">
        <f>W10/(Напряжение!$E$11*SQRT(3))</f>
        <v>0</v>
      </c>
      <c r="W10" s="8">
        <f>'[2]Ведомость'!AI15</f>
        <v>0</v>
      </c>
      <c r="X10" s="8">
        <f>'[2]Ведомость'!AJ15</f>
        <v>0</v>
      </c>
      <c r="Z10" s="32">
        <f t="shared" si="0"/>
        <v>40163.104166666664</v>
      </c>
      <c r="AA10" s="8">
        <f>AB10/(Напряжение!E16*SQRT(3))</f>
        <v>34.21128361443498</v>
      </c>
      <c r="AB10" s="8">
        <f>'[2]Ведомость'!AA15</f>
        <v>383.04</v>
      </c>
      <c r="AC10" s="8">
        <f>'[2]Ведомость'!AB15</f>
        <v>233.28</v>
      </c>
      <c r="AD10" s="8">
        <f>AE10/(Напряжение!E16*SQRT(3))</f>
        <v>81.15533819815215</v>
      </c>
      <c r="AE10" s="8">
        <f>'[2]Ведомость'!AC15</f>
        <v>908.64</v>
      </c>
      <c r="AF10" s="8">
        <f>'[2]Ведомость'!AD15</f>
        <v>349.92</v>
      </c>
      <c r="AG10" s="8">
        <f>AH10/(Напряжение!E16*SQRT(3))</f>
        <v>32.024848195467335</v>
      </c>
      <c r="AH10" s="8">
        <f>'[2]Ведомость'!AE15</f>
        <v>358.56</v>
      </c>
      <c r="AI10" s="8">
        <f>'[2]Ведомость'!AF15</f>
        <v>276.48</v>
      </c>
      <c r="AJ10" s="8">
        <f>AK10/(Напряжение!E16*SQRT(3))</f>
        <v>18.77762183348687</v>
      </c>
      <c r="AK10" s="8">
        <f>'[2]Ведомость'!AG15</f>
        <v>210.24</v>
      </c>
      <c r="AL10" s="8">
        <f>'[2]Ведомость'!AH15</f>
        <v>154.08</v>
      </c>
    </row>
    <row r="11" spans="1:38" ht="15">
      <c r="A11" s="32">
        <v>40163.125</v>
      </c>
      <c r="B11" s="8">
        <f>C11/(Напряжение!C17*SQRT(3))</f>
        <v>32.750849184243634</v>
      </c>
      <c r="C11" s="8">
        <f>'Нагр. в хар. часы'!L10</f>
        <v>371.52</v>
      </c>
      <c r="D11" s="8">
        <f>'Нагр. в хар. часы'!M10</f>
        <v>329.76</v>
      </c>
      <c r="E11" s="8">
        <f>F11/(Напряжение!C17*SQRT(3))</f>
        <v>37.19379384102088</v>
      </c>
      <c r="F11" s="8">
        <f>'Нагр. в хар. часы'!C61</f>
        <v>421.92</v>
      </c>
      <c r="G11" s="8">
        <f>'Нагр. в хар. часы'!D61</f>
        <v>257.76</v>
      </c>
      <c r="H11" s="8">
        <f>I11/(Напряжение!C17*SQRT(3))</f>
        <v>44.048622740048614</v>
      </c>
      <c r="I11" s="8">
        <f>'[2]Ведомость'!W16</f>
        <v>499.68</v>
      </c>
      <c r="J11" s="8">
        <f>'[2]Ведомость'!X16</f>
        <v>322.56</v>
      </c>
      <c r="K11" s="8">
        <f>L11/(Напряжение!E17*SQRT(3))</f>
        <v>7.341130004543487</v>
      </c>
      <c r="L11" s="8">
        <f>'[2]Ведомость'!Y16</f>
        <v>82.08</v>
      </c>
      <c r="M11" s="8">
        <f>'[2]Ведомость'!Z16</f>
        <v>74.88</v>
      </c>
      <c r="O11" s="32">
        <v>40163.125</v>
      </c>
      <c r="P11" s="8">
        <f>Q11/(Напряжение!$C$11*SQRT(3))</f>
        <v>0</v>
      </c>
      <c r="Q11" s="8">
        <f>'Нагр. в хар. часы'!C10</f>
        <v>0</v>
      </c>
      <c r="R11" s="8">
        <f>'Нагр. в хар. часы'!D10</f>
        <v>0</v>
      </c>
      <c r="S11" s="8">
        <f>T11/(Напряжение!$C$11*SQRT(3))</f>
        <v>0.1702038332739984</v>
      </c>
      <c r="T11" s="8">
        <f>'Нагр. в хар. часы'!I10</f>
        <v>1.92</v>
      </c>
      <c r="U11" s="8">
        <f>'Нагр. в хар. часы'!J10</f>
        <v>3.84</v>
      </c>
      <c r="V11" s="8">
        <f>W11/(Напряжение!$E$11*SQRT(3))</f>
        <v>0</v>
      </c>
      <c r="W11" s="8">
        <f>'[2]Ведомость'!AI16</f>
        <v>0</v>
      </c>
      <c r="X11" s="8">
        <f>'[2]Ведомость'!AJ16</f>
        <v>0</v>
      </c>
      <c r="Z11" s="32">
        <f t="shared" si="0"/>
        <v>40163.125</v>
      </c>
      <c r="AA11" s="8">
        <f>AB11/(Напряжение!E17*SQRT(3))</f>
        <v>39.15269335756526</v>
      </c>
      <c r="AB11" s="8">
        <f>'[2]Ведомость'!AA16</f>
        <v>437.76</v>
      </c>
      <c r="AC11" s="8">
        <f>'[2]Ведомость'!AB16</f>
        <v>240.48</v>
      </c>
      <c r="AD11" s="8">
        <f>AE11/(Напряжение!E17*SQRT(3))</f>
        <v>91.18456216169805</v>
      </c>
      <c r="AE11" s="8">
        <f>'[2]Ведомость'!AC16</f>
        <v>1019.52</v>
      </c>
      <c r="AF11" s="8">
        <f>'[2]Ведомость'!AD16</f>
        <v>362.88</v>
      </c>
      <c r="AG11" s="8">
        <f>AH11/(Напряжение!E17*SQRT(3))</f>
        <v>32.97068914321285</v>
      </c>
      <c r="AH11" s="8">
        <f>'[2]Ведомость'!AE16</f>
        <v>368.64</v>
      </c>
      <c r="AI11" s="8">
        <f>'[2]Ведомость'!AF16</f>
        <v>272.16</v>
      </c>
      <c r="AJ11" s="8">
        <f>AK11/(Напряжение!E17*SQRT(3))</f>
        <v>20.47788896004236</v>
      </c>
      <c r="AK11" s="8">
        <f>'[2]Ведомость'!AG16</f>
        <v>228.96</v>
      </c>
      <c r="AL11" s="8">
        <f>'[2]Ведомость'!AH16</f>
        <v>158.4</v>
      </c>
    </row>
    <row r="12" spans="1:38" ht="15" hidden="1">
      <c r="A12" s="32">
        <v>40163.145833333336</v>
      </c>
      <c r="B12" s="8">
        <f>C12/(Напряжение!C18*SQRT(3))</f>
        <v>33.245513996900684</v>
      </c>
      <c r="C12" s="8">
        <f>'Нагр. в хар. часы'!L11</f>
        <v>377.28</v>
      </c>
      <c r="D12" s="8">
        <f>'Нагр. в хар. часы'!M11</f>
        <v>336.96</v>
      </c>
      <c r="E12" s="8">
        <f>F12/(Напряжение!C18*SQRT(3))</f>
        <v>37.813599889604596</v>
      </c>
      <c r="F12" s="8">
        <f>'Нагр. в хар. часы'!C62</f>
        <v>429.12</v>
      </c>
      <c r="G12" s="8">
        <f>'Нагр. в хар. часы'!D62</f>
        <v>270.72</v>
      </c>
      <c r="H12" s="8">
        <f>I12/(Напряжение!C18*SQRT(3))</f>
        <v>45.80775020183644</v>
      </c>
      <c r="I12" s="8">
        <f>'[2]Ведомость'!W17</f>
        <v>519.84</v>
      </c>
      <c r="J12" s="8">
        <f>'[2]Ведомость'!X17</f>
        <v>334.08</v>
      </c>
      <c r="K12" s="8">
        <f>L12/(Напряжение!E18*SQRT(3))</f>
        <v>7.607682828396071</v>
      </c>
      <c r="L12" s="8">
        <f>'[2]Ведомость'!Y17</f>
        <v>84.96</v>
      </c>
      <c r="M12" s="8">
        <f>'[2]Ведомость'!Z17</f>
        <v>74.88</v>
      </c>
      <c r="O12" s="32">
        <v>40163.145833333336</v>
      </c>
      <c r="P12" s="8">
        <f>Q12/(Напряжение!$C$11*SQRT(3))</f>
        <v>0</v>
      </c>
      <c r="Q12" s="8">
        <f>'Нагр. в хар. часы'!C11</f>
        <v>0</v>
      </c>
      <c r="R12" s="8">
        <f>'Нагр. в хар. часы'!D11</f>
        <v>0</v>
      </c>
      <c r="S12" s="8">
        <f>T12/(Напряжение!$C$11*SQRT(3))</f>
        <v>0.1702038332739984</v>
      </c>
      <c r="T12" s="8">
        <f>'Нагр. в хар. часы'!I11</f>
        <v>1.92</v>
      </c>
      <c r="U12" s="8">
        <f>'Нагр. в хар. часы'!J11</f>
        <v>3.84</v>
      </c>
      <c r="V12" s="8">
        <f>W12/(Напряжение!$E$11*SQRT(3))</f>
        <v>0</v>
      </c>
      <c r="W12" s="8">
        <f>'[2]Ведомость'!AI17</f>
        <v>0</v>
      </c>
      <c r="X12" s="8">
        <f>'[2]Ведомость'!AJ17</f>
        <v>0</v>
      </c>
      <c r="Z12" s="32">
        <f t="shared" si="0"/>
        <v>40163.145833333336</v>
      </c>
      <c r="AA12" s="8">
        <f>AB12/(Напряжение!E18*SQRT(3))</f>
        <v>41.39095233754473</v>
      </c>
      <c r="AB12" s="8">
        <f>'[2]Ведомость'!AA17</f>
        <v>462.24</v>
      </c>
      <c r="AC12" s="8">
        <f>'[2]Ведомость'!AB17</f>
        <v>236.16</v>
      </c>
      <c r="AD12" s="8">
        <f>AE12/(Напряжение!E18*SQRT(3))</f>
        <v>94.00001325255485</v>
      </c>
      <c r="AE12" s="8">
        <f>'[2]Ведомость'!AC17</f>
        <v>1049.76</v>
      </c>
      <c r="AF12" s="8">
        <f>'[2]Ведомость'!AD17</f>
        <v>367.2</v>
      </c>
      <c r="AG12" s="8">
        <f>AH12/(Напряжение!E18*SQRT(3))</f>
        <v>33.5253819556437</v>
      </c>
      <c r="AH12" s="8">
        <f>'[2]Ведомость'!AE17</f>
        <v>374.4</v>
      </c>
      <c r="AI12" s="8">
        <f>'[2]Ведомость'!AF17</f>
        <v>276.48</v>
      </c>
      <c r="AJ12" s="8">
        <f>AK12/(Напряжение!E18*SQRT(3))</f>
        <v>22.823048485188213</v>
      </c>
      <c r="AK12" s="8">
        <f>'[2]Ведомость'!AG17</f>
        <v>254.88</v>
      </c>
      <c r="AL12" s="8">
        <f>'[2]Ведомость'!AH17</f>
        <v>167.04</v>
      </c>
    </row>
    <row r="13" spans="1:38" ht="15">
      <c r="A13" s="32">
        <v>40163.166666666664</v>
      </c>
      <c r="B13" s="8">
        <f>C13/(Напряжение!C19*SQRT(3))</f>
        <v>34.6532179178081</v>
      </c>
      <c r="C13" s="8">
        <f>'Нагр. в хар. часы'!L12</f>
        <v>393.12</v>
      </c>
      <c r="D13" s="8">
        <f>'Нагр. в хар. часы'!M12</f>
        <v>326.88</v>
      </c>
      <c r="E13" s="8">
        <f>F13/(Напряжение!C19*SQRT(3))</f>
        <v>39.8575473486877</v>
      </c>
      <c r="F13" s="8">
        <f>'Нагр. в хар. часы'!C63</f>
        <v>452.16</v>
      </c>
      <c r="G13" s="8">
        <f>'Нагр. в хар. часы'!D63</f>
        <v>256.32</v>
      </c>
      <c r="H13" s="8">
        <f>I13/(Напряжение!C19*SQRT(3))</f>
        <v>49.50459702544014</v>
      </c>
      <c r="I13" s="8">
        <f>'[2]Ведомость'!W18</f>
        <v>561.6</v>
      </c>
      <c r="J13" s="8">
        <f>'[2]Ведомость'!X18</f>
        <v>339.84</v>
      </c>
      <c r="K13" s="8">
        <f>L13/(Напряжение!E19*SQRT(3))</f>
        <v>7.350886620096723</v>
      </c>
      <c r="L13" s="8">
        <f>'[2]Ведомость'!Y18</f>
        <v>82.08</v>
      </c>
      <c r="M13" s="8">
        <f>'[2]Ведомость'!Z18</f>
        <v>73.44</v>
      </c>
      <c r="O13" s="32">
        <v>40163.166666666664</v>
      </c>
      <c r="P13" s="8">
        <f>Q13/(Напряжение!$C$11*SQRT(3))</f>
        <v>0</v>
      </c>
      <c r="Q13" s="8">
        <f>'Нагр. в хар. часы'!C12</f>
        <v>0</v>
      </c>
      <c r="R13" s="8">
        <f>'Нагр. в хар. часы'!D12</f>
        <v>0</v>
      </c>
      <c r="S13" s="8">
        <f>T13/(Напряжение!$C$11*SQRT(3))</f>
        <v>0.1702038332739984</v>
      </c>
      <c r="T13" s="8">
        <f>'Нагр. в хар. часы'!I12</f>
        <v>1.92</v>
      </c>
      <c r="U13" s="8">
        <f>'Нагр. в хар. часы'!J12</f>
        <v>3.84</v>
      </c>
      <c r="V13" s="8">
        <f>W13/(Напряжение!$E$11*SQRT(3))</f>
        <v>0</v>
      </c>
      <c r="W13" s="8">
        <f>'[2]Ведомость'!AI18</f>
        <v>0</v>
      </c>
      <c r="X13" s="8">
        <f>'[2]Ведомость'!AJ18</f>
        <v>0</v>
      </c>
      <c r="Z13" s="32">
        <f t="shared" si="0"/>
        <v>40163.166666666664</v>
      </c>
      <c r="AA13" s="8">
        <f>AB13/(Напряжение!E19*SQRT(3))</f>
        <v>46.03976356797422</v>
      </c>
      <c r="AB13" s="8">
        <f>'[2]Ведомость'!AA18</f>
        <v>514.08</v>
      </c>
      <c r="AC13" s="8">
        <f>'[2]Ведомость'!AB18</f>
        <v>243.36</v>
      </c>
      <c r="AD13" s="8">
        <f>AE13/(Напряжение!E19*SQRT(3))</f>
        <v>97.88285867813005</v>
      </c>
      <c r="AE13" s="8">
        <f>'[2]Ведомость'!AC18</f>
        <v>1092.96</v>
      </c>
      <c r="AF13" s="8">
        <f>'[2]Ведомость'!AD18</f>
        <v>378.72</v>
      </c>
      <c r="AG13" s="8">
        <f>AH13/(Напряжение!E19*SQRT(3))</f>
        <v>34.69102632993015</v>
      </c>
      <c r="AH13" s="8">
        <f>'[2]Ведомость'!AE18</f>
        <v>387.36</v>
      </c>
      <c r="AI13" s="8">
        <f>'[2]Ведомость'!AF18</f>
        <v>272.16</v>
      </c>
      <c r="AJ13" s="8">
        <f>AK13/(Напряжение!E19*SQRT(3))</f>
        <v>24.889844169801187</v>
      </c>
      <c r="AK13" s="8">
        <f>'[2]Ведомость'!AG18</f>
        <v>277.92</v>
      </c>
      <c r="AL13" s="8">
        <f>'[2]Ведомость'!AH18</f>
        <v>178.56</v>
      </c>
    </row>
    <row r="14" spans="1:38" ht="15" hidden="1">
      <c r="A14" s="32">
        <v>40163.1875</v>
      </c>
      <c r="B14" s="8">
        <f>C14/(Напряжение!C20*SQRT(3))</f>
        <v>37.074369520579594</v>
      </c>
      <c r="C14" s="8">
        <f>'Нагр. в хар. часы'!L13</f>
        <v>420.48</v>
      </c>
      <c r="D14" s="8">
        <f>'Нагр. в хар. часы'!M13</f>
        <v>325.44</v>
      </c>
      <c r="E14" s="8">
        <f>F14/(Напряжение!C20*SQRT(3))</f>
        <v>42.02608325791728</v>
      </c>
      <c r="F14" s="8">
        <f>'Нагр. в хар. часы'!C64</f>
        <v>476.64</v>
      </c>
      <c r="G14" s="8">
        <f>'Нагр. в хар. часы'!D64</f>
        <v>267.84</v>
      </c>
      <c r="H14" s="8">
        <f>I14/(Напряжение!C20*SQRT(3))</f>
        <v>48.88230227884638</v>
      </c>
      <c r="I14" s="8">
        <f>'[2]Ведомость'!W19</f>
        <v>554.4</v>
      </c>
      <c r="J14" s="8">
        <f>'[2]Ведомость'!X19</f>
        <v>335.52</v>
      </c>
      <c r="K14" s="8">
        <f>L14/(Напряжение!E20*SQRT(3))</f>
        <v>7.49126691566997</v>
      </c>
      <c r="L14" s="8">
        <f>'[2]Ведомость'!Y19</f>
        <v>83.52</v>
      </c>
      <c r="M14" s="8">
        <f>'[2]Ведомость'!Z19</f>
        <v>72</v>
      </c>
      <c r="O14" s="32">
        <v>40163.1875</v>
      </c>
      <c r="P14" s="8">
        <f>Q14/(Напряжение!$C$11*SQRT(3))</f>
        <v>0</v>
      </c>
      <c r="Q14" s="8">
        <f>'Нагр. в хар. часы'!C13</f>
        <v>0</v>
      </c>
      <c r="R14" s="8">
        <f>'Нагр. в хар. часы'!D13</f>
        <v>0</v>
      </c>
      <c r="S14" s="8">
        <f>T14/(Напряжение!$C$11*SQRT(3))</f>
        <v>0.1702038332739984</v>
      </c>
      <c r="T14" s="8">
        <f>'Нагр. в хар. часы'!I13</f>
        <v>1.92</v>
      </c>
      <c r="U14" s="8">
        <f>'Нагр. в хар. часы'!J13</f>
        <v>5.76</v>
      </c>
      <c r="V14" s="8">
        <f>W14/(Напряжение!$E$11*SQRT(3))</f>
        <v>0</v>
      </c>
      <c r="W14" s="8">
        <f>'[2]Ведомость'!AI19</f>
        <v>0</v>
      </c>
      <c r="X14" s="8">
        <f>'[2]Ведомость'!AJ19</f>
        <v>0</v>
      </c>
      <c r="Z14" s="32">
        <f t="shared" si="0"/>
        <v>40163.1875</v>
      </c>
      <c r="AA14" s="8">
        <f>AB14/(Напряжение!E20*SQRT(3))</f>
        <v>47.14331765895757</v>
      </c>
      <c r="AB14" s="8">
        <f>'[2]Ведомость'!AA19</f>
        <v>525.6</v>
      </c>
      <c r="AC14" s="8">
        <f>'[2]Ведомость'!AB19</f>
        <v>243.36</v>
      </c>
      <c r="AD14" s="8">
        <f>AE14/(Напряжение!E20*SQRT(3))</f>
        <v>101.648742459177</v>
      </c>
      <c r="AE14" s="8">
        <f>'[2]Ведомость'!AC19</f>
        <v>1133.28</v>
      </c>
      <c r="AF14" s="8">
        <f>'[2]Ведомость'!AD19</f>
        <v>411.84</v>
      </c>
      <c r="AG14" s="8">
        <f>AH14/(Напряжение!E20*SQRT(3))</f>
        <v>35.51893796222831</v>
      </c>
      <c r="AH14" s="8">
        <f>'[2]Ведомость'!AE19</f>
        <v>396</v>
      </c>
      <c r="AI14" s="8">
        <f>'[2]Ведомость'!AF19</f>
        <v>270.72</v>
      </c>
      <c r="AJ14" s="8">
        <f>AK14/(Напряжение!E20*SQRT(3))</f>
        <v>25.702795107212484</v>
      </c>
      <c r="AK14" s="8">
        <f>'[2]Ведомость'!AG19</f>
        <v>286.56</v>
      </c>
      <c r="AL14" s="8">
        <f>'[2]Ведомость'!AH19</f>
        <v>178.56</v>
      </c>
    </row>
    <row r="15" spans="1:38" ht="15">
      <c r="A15" s="32">
        <v>40163.208333333336</v>
      </c>
      <c r="B15" s="8">
        <f>C15/(Напряжение!C21*SQRT(3))</f>
        <v>39.86480707554334</v>
      </c>
      <c r="C15" s="8">
        <f>'Нагр. в хар. часы'!L14</f>
        <v>450.72</v>
      </c>
      <c r="D15" s="8">
        <f>'Нагр. в хар. часы'!M14</f>
        <v>341.28</v>
      </c>
      <c r="E15" s="8">
        <f>F15/(Напряжение!C21*SQRT(3))</f>
        <v>38.97326186938103</v>
      </c>
      <c r="F15" s="8">
        <f>'Нагр. в хар. часы'!C65</f>
        <v>440.64</v>
      </c>
      <c r="G15" s="8">
        <f>'Нагр. в хар. часы'!D65</f>
        <v>262.08</v>
      </c>
      <c r="H15" s="8">
        <f>I15/(Напряжение!C21*SQRT(3))</f>
        <v>50.94544035213206</v>
      </c>
      <c r="I15" s="8">
        <f>'[2]Ведомость'!W20</f>
        <v>576</v>
      </c>
      <c r="J15" s="8">
        <f>'[2]Ведомость'!X20</f>
        <v>351.36</v>
      </c>
      <c r="K15" s="8">
        <f>L15/(Напряжение!E21*SQRT(3))</f>
        <v>7.497620636554456</v>
      </c>
      <c r="L15" s="8">
        <f>'[2]Ведомость'!Y20</f>
        <v>83.52</v>
      </c>
      <c r="M15" s="8">
        <f>'[2]Ведомость'!Z20</f>
        <v>72</v>
      </c>
      <c r="O15" s="32">
        <v>40163.208333333336</v>
      </c>
      <c r="P15" s="8">
        <f>Q15/(Напряжение!$C$11*SQRT(3))</f>
        <v>0</v>
      </c>
      <c r="Q15" s="8">
        <f>'Нагр. в хар. часы'!C14</f>
        <v>0</v>
      </c>
      <c r="R15" s="8">
        <f>'Нагр. в хар. часы'!D14</f>
        <v>0</v>
      </c>
      <c r="S15" s="8">
        <f>T15/(Напряжение!$C$11*SQRT(3))</f>
        <v>0.1702038332739984</v>
      </c>
      <c r="T15" s="8">
        <f>'Нагр. в хар. часы'!I14</f>
        <v>1.92</v>
      </c>
      <c r="U15" s="8">
        <f>'Нагр. в хар. часы'!J14</f>
        <v>3.84</v>
      </c>
      <c r="V15" s="8">
        <f>W15/(Напряжение!$E$11*SQRT(3))</f>
        <v>0</v>
      </c>
      <c r="W15" s="8">
        <f>'[2]Ведомость'!AI20</f>
        <v>0</v>
      </c>
      <c r="X15" s="8">
        <f>'[2]Ведомость'!AJ20</f>
        <v>0</v>
      </c>
      <c r="Z15" s="32">
        <f t="shared" si="0"/>
        <v>40163.208333333336</v>
      </c>
      <c r="AA15" s="8">
        <f>AB15/(Напряжение!E21*SQRT(3))</f>
        <v>48.863803458923876</v>
      </c>
      <c r="AB15" s="8">
        <f>'[2]Ведомость'!AA20</f>
        <v>544.32</v>
      </c>
      <c r="AC15" s="8">
        <f>'[2]Ведомость'!AB20</f>
        <v>250.56</v>
      </c>
      <c r="AD15" s="8">
        <f>AE15/(Напряжение!E21*SQRT(3))</f>
        <v>102.12276384272448</v>
      </c>
      <c r="AE15" s="8">
        <f>'[2]Ведомость'!AC20</f>
        <v>1137.6</v>
      </c>
      <c r="AF15" s="8">
        <f>'[2]Ведомость'!AD20</f>
        <v>419.04</v>
      </c>
      <c r="AG15" s="8">
        <f>AH15/(Напряжение!E21*SQRT(3))</f>
        <v>35.0319860776941</v>
      </c>
      <c r="AH15" s="8">
        <f>'[2]Ведомость'!AE20</f>
        <v>390.24</v>
      </c>
      <c r="AI15" s="8">
        <f>'[2]Ведомость'!AF20</f>
        <v>272.16</v>
      </c>
      <c r="AJ15" s="8">
        <f>AK15/(Напряжение!E21*SQRT(3))</f>
        <v>26.758749513220213</v>
      </c>
      <c r="AK15" s="8">
        <f>'[2]Ведомость'!AG20</f>
        <v>298.08</v>
      </c>
      <c r="AL15" s="8">
        <f>'[2]Ведомость'!AH20</f>
        <v>178.56</v>
      </c>
    </row>
    <row r="16" spans="1:38" ht="15" hidden="1">
      <c r="A16" s="32">
        <v>40163.229166666664</v>
      </c>
      <c r="B16" s="8">
        <f>C16/(Напряжение!C22*SQRT(3))</f>
        <v>40.33143978883256</v>
      </c>
      <c r="C16" s="8">
        <f>'Нагр. в хар. часы'!L15</f>
        <v>453.6</v>
      </c>
      <c r="D16" s="8">
        <f>'Нагр. в хар. часы'!M15</f>
        <v>336.96</v>
      </c>
      <c r="E16" s="8">
        <f>F16/(Напряжение!C22*SQRT(3))</f>
        <v>43.0202024414214</v>
      </c>
      <c r="F16" s="8">
        <f>'Нагр. в хар. часы'!C66</f>
        <v>483.84</v>
      </c>
      <c r="G16" s="8">
        <f>'Нагр. в хар. часы'!D66</f>
        <v>264.96</v>
      </c>
      <c r="H16" s="8">
        <f>I16/(Напряжение!C22*SQRT(3))</f>
        <v>49.55005459770857</v>
      </c>
      <c r="I16" s="8">
        <f>'[2]Ведомость'!W21</f>
        <v>557.28</v>
      </c>
      <c r="J16" s="8">
        <f>'[2]Ведомость'!X21</f>
        <v>352.8</v>
      </c>
      <c r="K16" s="8">
        <f>L16/(Напряжение!E22*SQRT(3))</f>
        <v>7.517771671988606</v>
      </c>
      <c r="L16" s="8">
        <f>'[2]Ведомость'!Y21</f>
        <v>83.52</v>
      </c>
      <c r="M16" s="8">
        <f>'[2]Ведомость'!Z21</f>
        <v>72</v>
      </c>
      <c r="O16" s="32">
        <v>40163.229166666664</v>
      </c>
      <c r="P16" s="8">
        <f>Q16/(Напряжение!$C$11*SQRT(3))</f>
        <v>0</v>
      </c>
      <c r="Q16" s="8">
        <f>'Нагр. в хар. часы'!C15</f>
        <v>0</v>
      </c>
      <c r="R16" s="8">
        <f>'Нагр. в хар. часы'!D15</f>
        <v>0</v>
      </c>
      <c r="S16" s="8">
        <f>T16/(Напряжение!$C$11*SQRT(3))</f>
        <v>0</v>
      </c>
      <c r="T16" s="8">
        <f>'Нагр. в хар. часы'!I15</f>
        <v>0</v>
      </c>
      <c r="U16" s="8">
        <f>'Нагр. в хар. часы'!J15</f>
        <v>3.84</v>
      </c>
      <c r="V16" s="8">
        <f>W16/(Напряжение!$E$11*SQRT(3))</f>
        <v>0</v>
      </c>
      <c r="W16" s="8">
        <f>'[2]Ведомость'!AI21</f>
        <v>0</v>
      </c>
      <c r="X16" s="8">
        <f>'[2]Ведомость'!AJ21</f>
        <v>0</v>
      </c>
      <c r="Z16" s="32">
        <f t="shared" si="0"/>
        <v>40163.229166666664</v>
      </c>
      <c r="AA16" s="8">
        <f>AB16/(Напряжение!E22*SQRT(3))</f>
        <v>51.587467680197676</v>
      </c>
      <c r="AB16" s="8">
        <f>'[2]Ведомость'!AA21</f>
        <v>573.12</v>
      </c>
      <c r="AC16" s="8">
        <f>'[2]Ведомость'!AB21</f>
        <v>262.08</v>
      </c>
      <c r="AD16" s="8">
        <f>AE16/(Напряжение!E22*SQRT(3))</f>
        <v>101.10106731295022</v>
      </c>
      <c r="AE16" s="8">
        <f>'[2]Ведомость'!AC21</f>
        <v>1123.2</v>
      </c>
      <c r="AF16" s="8">
        <f>'[2]Ведомость'!AD21</f>
        <v>421.92</v>
      </c>
      <c r="AG16" s="8">
        <f>AH16/(Напряжение!E22*SQRT(3))</f>
        <v>35.64460706546322</v>
      </c>
      <c r="AH16" s="8">
        <f>'[2]Ведомость'!AE21</f>
        <v>396</v>
      </c>
      <c r="AI16" s="8">
        <f>'[2]Ведомость'!AF21</f>
        <v>264.96</v>
      </c>
      <c r="AJ16" s="8">
        <f>AK16/(Напряжение!E22*SQRT(3))</f>
        <v>26.441817604925443</v>
      </c>
      <c r="AK16" s="8">
        <f>'[2]Ведомость'!AG21</f>
        <v>293.76</v>
      </c>
      <c r="AL16" s="8">
        <f>'[2]Ведомость'!AH21</f>
        <v>178.56</v>
      </c>
    </row>
    <row r="17" spans="1:38" ht="15">
      <c r="A17" s="32">
        <v>40163.25</v>
      </c>
      <c r="B17" s="8">
        <f>C17/(Напряжение!C23*SQRT(3))</f>
        <v>41.36844599368588</v>
      </c>
      <c r="C17" s="8">
        <f>'Нагр. в хар. часы'!L16</f>
        <v>465.12</v>
      </c>
      <c r="D17" s="8">
        <f>'Нагр. в хар. часы'!M16</f>
        <v>338.4</v>
      </c>
      <c r="E17" s="8">
        <f>F17/(Напряжение!C23*SQRT(3))</f>
        <v>41.880748730449795</v>
      </c>
      <c r="F17" s="8">
        <f>'Нагр. в хар. часы'!C67</f>
        <v>470.88</v>
      </c>
      <c r="G17" s="8">
        <f>'Нагр. в хар. часы'!D67</f>
        <v>263.52</v>
      </c>
      <c r="H17" s="8">
        <f>I17/(Напряжение!C23*SQRT(3))</f>
        <v>51.614500728964124</v>
      </c>
      <c r="I17" s="8">
        <f>'[2]Ведомость'!W22</f>
        <v>580.32</v>
      </c>
      <c r="J17" s="8">
        <f>'[2]Ведомость'!X22</f>
        <v>354.24</v>
      </c>
      <c r="K17" s="8">
        <f>L17/(Напряжение!E23*SQRT(3))</f>
        <v>7.541264994832988</v>
      </c>
      <c r="L17" s="8">
        <f>'[2]Ведомость'!Y22</f>
        <v>83.52</v>
      </c>
      <c r="M17" s="8">
        <f>'[2]Ведомость'!Z22</f>
        <v>70.56</v>
      </c>
      <c r="O17" s="32">
        <v>40163.25</v>
      </c>
      <c r="P17" s="8">
        <f>Q17/(Напряжение!$C$11*SQRT(3))</f>
        <v>0</v>
      </c>
      <c r="Q17" s="8">
        <f>'Нагр. в хар. часы'!C16</f>
        <v>0</v>
      </c>
      <c r="R17" s="8">
        <f>'Нагр. в хар. часы'!D16</f>
        <v>0</v>
      </c>
      <c r="S17" s="8">
        <f>T17/(Напряжение!$C$11*SQRT(3))</f>
        <v>0.1702038332739984</v>
      </c>
      <c r="T17" s="8">
        <f>'Нагр. в хар. часы'!I16</f>
        <v>1.92</v>
      </c>
      <c r="U17" s="8">
        <f>'Нагр. в хар. часы'!J16</f>
        <v>3.84</v>
      </c>
      <c r="V17" s="8">
        <f>W17/(Напряжение!$E$11*SQRT(3))</f>
        <v>0</v>
      </c>
      <c r="W17" s="8">
        <f>'[2]Ведомость'!AI22</f>
        <v>0</v>
      </c>
      <c r="X17" s="8">
        <f>'[2]Ведомость'!AJ22</f>
        <v>0</v>
      </c>
      <c r="Z17" s="32">
        <f t="shared" si="0"/>
        <v>40163.25</v>
      </c>
      <c r="AA17" s="8">
        <f>AB17/(Напряжение!E23*SQRT(3))</f>
        <v>52.00872410229647</v>
      </c>
      <c r="AB17" s="8">
        <f>'[2]Ведомость'!AA22</f>
        <v>576</v>
      </c>
      <c r="AC17" s="8">
        <f>'[2]Ведомость'!AB22</f>
        <v>263.52</v>
      </c>
      <c r="AD17" s="8">
        <f>AE17/(Напряжение!E23*SQRT(3))</f>
        <v>101.15696837896664</v>
      </c>
      <c r="AE17" s="8">
        <f>'[2]Ведомость'!AC22</f>
        <v>1120.32</v>
      </c>
      <c r="AF17" s="8">
        <f>'[2]Ведомость'!AD22</f>
        <v>424.8</v>
      </c>
      <c r="AG17" s="8">
        <f>AH17/(Напряжение!E23*SQRT(3))</f>
        <v>36.016041440840304</v>
      </c>
      <c r="AH17" s="8">
        <f>'[2]Ведомость'!AE22</f>
        <v>398.88</v>
      </c>
      <c r="AI17" s="8">
        <f>'[2]Ведомость'!AF22</f>
        <v>264.96</v>
      </c>
      <c r="AJ17" s="8">
        <f>AK17/(Напряжение!E23*SQRT(3))</f>
        <v>26.524449292171198</v>
      </c>
      <c r="AK17" s="8">
        <f>'[2]Ведомость'!AG22</f>
        <v>293.76</v>
      </c>
      <c r="AL17" s="8">
        <f>'[2]Ведомость'!AH22</f>
        <v>178.56</v>
      </c>
    </row>
    <row r="18" spans="1:38" ht="15" hidden="1">
      <c r="A18" s="32">
        <v>40163.270833333336</v>
      </c>
      <c r="B18" s="8">
        <f>C18/(Напряжение!C24*SQRT(3))</f>
        <v>55.68938551777259</v>
      </c>
      <c r="C18" s="8">
        <f>'Нагр. в хар. часы'!L17</f>
        <v>626.4</v>
      </c>
      <c r="D18" s="8">
        <f>'Нагр. в хар. часы'!M17</f>
        <v>518.4</v>
      </c>
      <c r="E18" s="8">
        <f>F18/(Напряжение!C24*SQRT(3))</f>
        <v>44.80755156602393</v>
      </c>
      <c r="F18" s="8">
        <f>'Нагр. в хар. часы'!C68</f>
        <v>504</v>
      </c>
      <c r="G18" s="8">
        <f>'Нагр. в хар. часы'!D68</f>
        <v>266.4</v>
      </c>
      <c r="H18" s="8">
        <f>I18/(Напряжение!C24*SQRT(3))</f>
        <v>53.00093242381116</v>
      </c>
      <c r="I18" s="8">
        <f>'[2]Ведомость'!W23</f>
        <v>596.16</v>
      </c>
      <c r="J18" s="8">
        <f>'[2]Ведомость'!X23</f>
        <v>348.48</v>
      </c>
      <c r="K18" s="8">
        <f>L18/(Напряжение!E24*SQRT(3))</f>
        <v>7.5437627660029944</v>
      </c>
      <c r="L18" s="8">
        <f>'[2]Ведомость'!Y23</f>
        <v>83.52</v>
      </c>
      <c r="M18" s="8">
        <f>'[2]Ведомость'!Z23</f>
        <v>72</v>
      </c>
      <c r="O18" s="32">
        <v>40163.270833333336</v>
      </c>
      <c r="P18" s="8">
        <f>Q18/(Напряжение!$C$11*SQRT(3))</f>
        <v>0</v>
      </c>
      <c r="Q18" s="8">
        <f>'Нагр. в хар. часы'!C17</f>
        <v>0</v>
      </c>
      <c r="R18" s="8">
        <f>'Нагр. в хар. часы'!D17</f>
        <v>0</v>
      </c>
      <c r="S18" s="8">
        <f>T18/(Напряжение!$C$11*SQRT(3))</f>
        <v>0.1702038332739984</v>
      </c>
      <c r="T18" s="8">
        <f>'Нагр. в хар. часы'!I17</f>
        <v>1.92</v>
      </c>
      <c r="U18" s="8">
        <f>'Нагр. в хар. часы'!J17</f>
        <v>3.84</v>
      </c>
      <c r="V18" s="8">
        <f>W18/(Напряжение!$E$11*SQRT(3))</f>
        <v>0</v>
      </c>
      <c r="W18" s="8">
        <f>'[2]Ведомость'!AI23</f>
        <v>0</v>
      </c>
      <c r="X18" s="8">
        <f>'[2]Ведомость'!AJ23</f>
        <v>0</v>
      </c>
      <c r="Z18" s="32">
        <f t="shared" si="0"/>
        <v>40163.270833333336</v>
      </c>
      <c r="AA18" s="8">
        <f>AB18/(Напряжение!E24*SQRT(3))</f>
        <v>52.54620961146914</v>
      </c>
      <c r="AB18" s="8">
        <f>'[2]Ведомость'!AA23</f>
        <v>581.76</v>
      </c>
      <c r="AC18" s="8">
        <f>'[2]Ведомость'!AB23</f>
        <v>264.96</v>
      </c>
      <c r="AD18" s="8">
        <f>AE18/(Напряжение!E24*SQRT(3))</f>
        <v>106.52313285097331</v>
      </c>
      <c r="AE18" s="8">
        <f>'[2]Ведомость'!AC23</f>
        <v>1179.36</v>
      </c>
      <c r="AF18" s="8">
        <f>'[2]Ведомость'!AD23</f>
        <v>443.52</v>
      </c>
      <c r="AG18" s="8">
        <f>AH18/(Напряжение!E24*SQRT(3))</f>
        <v>35.1175163244967</v>
      </c>
      <c r="AH18" s="8">
        <f>'[2]Ведомость'!AE23</f>
        <v>388.8</v>
      </c>
      <c r="AI18" s="8">
        <f>'[2]Ведомость'!AF23</f>
        <v>259.2</v>
      </c>
      <c r="AJ18" s="8">
        <f>AK18/(Напряжение!E24*SQRT(3))</f>
        <v>26.27310480573457</v>
      </c>
      <c r="AK18" s="8">
        <f>'[2]Ведомость'!AG23</f>
        <v>290.88</v>
      </c>
      <c r="AL18" s="8">
        <f>'[2]Ведомость'!AH23</f>
        <v>177.12</v>
      </c>
    </row>
    <row r="19" spans="1:38" ht="15">
      <c r="A19" s="32">
        <v>40163.291666666664</v>
      </c>
      <c r="B19" s="8">
        <f>C19/(Напряжение!C25*SQRT(3))</f>
        <v>50.44763900200107</v>
      </c>
      <c r="C19" s="8">
        <f>'Нагр. в хар. часы'!L18</f>
        <v>565.92</v>
      </c>
      <c r="D19" s="8">
        <f>'Нагр. в хар. часы'!M18</f>
        <v>476.64</v>
      </c>
      <c r="E19" s="8">
        <f>F19/(Напряжение!C25*SQRT(3))</f>
        <v>44.542826294387716</v>
      </c>
      <c r="F19" s="8">
        <f>'Нагр. в хар. часы'!C69</f>
        <v>499.68</v>
      </c>
      <c r="G19" s="8">
        <f>'Нагр. в хар. часы'!D69</f>
        <v>263.52</v>
      </c>
      <c r="H19" s="8">
        <f>I19/(Напряжение!C25*SQRT(3))</f>
        <v>53.271679862163985</v>
      </c>
      <c r="I19" s="8">
        <f>'[2]Ведомость'!W24</f>
        <v>597.6</v>
      </c>
      <c r="J19" s="8">
        <f>'[2]Ведомость'!X24</f>
        <v>347.04</v>
      </c>
      <c r="K19" s="8">
        <f>L19/(Напряжение!E25*SQRT(3))</f>
        <v>7.558794470025064</v>
      </c>
      <c r="L19" s="8">
        <f>'[2]Ведомость'!Y24</f>
        <v>83.52</v>
      </c>
      <c r="M19" s="8">
        <f>'[2]Ведомость'!Z24</f>
        <v>69.12</v>
      </c>
      <c r="O19" s="32">
        <v>40163.291666666664</v>
      </c>
      <c r="P19" s="8">
        <f>Q19/(Напряжение!$C$11*SQRT(3))</f>
        <v>0</v>
      </c>
      <c r="Q19" s="8">
        <f>'Нагр. в хар. часы'!C18</f>
        <v>0</v>
      </c>
      <c r="R19" s="8">
        <f>'Нагр. в хар. часы'!D18</f>
        <v>0</v>
      </c>
      <c r="S19" s="8">
        <f>T19/(Напряжение!$C$11*SQRT(3))</f>
        <v>0.1702038332739984</v>
      </c>
      <c r="T19" s="8">
        <f>'Нагр. в хар. часы'!I18</f>
        <v>1.92</v>
      </c>
      <c r="U19" s="8">
        <f>'Нагр. в хар. часы'!J18</f>
        <v>3.84</v>
      </c>
      <c r="V19" s="8">
        <f>W19/(Напряжение!$E$11*SQRT(3))</f>
        <v>0</v>
      </c>
      <c r="W19" s="8">
        <f>'[2]Ведомость'!AI24</f>
        <v>0</v>
      </c>
      <c r="X19" s="8">
        <f>'[2]Ведомость'!AJ24</f>
        <v>0</v>
      </c>
      <c r="Z19" s="32">
        <f t="shared" si="0"/>
        <v>40163.291666666664</v>
      </c>
      <c r="AA19" s="8">
        <f>AB19/(Напряжение!E25*SQRT(3))</f>
        <v>54.21480171604183</v>
      </c>
      <c r="AB19" s="8">
        <f>'[2]Ведомость'!AA24</f>
        <v>599.04</v>
      </c>
      <c r="AC19" s="8">
        <f>'[2]Ведомость'!AB24</f>
        <v>257.76</v>
      </c>
      <c r="AD19" s="8">
        <f>AE19/(Напряжение!E25*SQRT(3))</f>
        <v>108.29927938949704</v>
      </c>
      <c r="AE19" s="8">
        <f>'[2]Ведомость'!AC24</f>
        <v>1196.64</v>
      </c>
      <c r="AF19" s="8">
        <f>'[2]Ведомость'!AD24</f>
        <v>466.56</v>
      </c>
      <c r="AG19" s="8">
        <f>AH19/(Напряжение!E25*SQRT(3))</f>
        <v>35.0571674558059</v>
      </c>
      <c r="AH19" s="8">
        <f>'[2]Ведомость'!AE24</f>
        <v>387.36</v>
      </c>
      <c r="AI19" s="8">
        <f>'[2]Ведомость'!AF24</f>
        <v>260.64</v>
      </c>
      <c r="AJ19" s="8">
        <f>AK19/(Напряжение!E25*SQRT(3))</f>
        <v>27.368048943194196</v>
      </c>
      <c r="AK19" s="8">
        <f>'[2]Ведомость'!AG24</f>
        <v>302.4</v>
      </c>
      <c r="AL19" s="8">
        <f>'[2]Ведомость'!AH24</f>
        <v>194.4</v>
      </c>
    </row>
    <row r="20" spans="1:38" ht="15" hidden="1">
      <c r="A20" s="32">
        <v>40163.3125</v>
      </c>
      <c r="B20" s="8">
        <f>C20/(Напряжение!C26*SQRT(3))</f>
        <v>47.148105022618644</v>
      </c>
      <c r="C20" s="8">
        <f>'Нагр. в хар. часы'!L19</f>
        <v>527.04</v>
      </c>
      <c r="D20" s="8">
        <f>'Нагр. в хар. часы'!M19</f>
        <v>440.64</v>
      </c>
      <c r="E20" s="8">
        <f>F20/(Напряжение!C26*SQRT(3))</f>
        <v>42.5105864958037</v>
      </c>
      <c r="F20" s="8">
        <f>'Нагр. в хар. часы'!C70</f>
        <v>475.2</v>
      </c>
      <c r="G20" s="8">
        <f>'Нагр. в хар. часы'!D70</f>
        <v>264.96</v>
      </c>
      <c r="H20" s="8">
        <f>I20/(Напряжение!C26*SQRT(3))</f>
        <v>53.97556285376288</v>
      </c>
      <c r="I20" s="8">
        <f>'[2]Ведомость'!W25</f>
        <v>603.36</v>
      </c>
      <c r="J20" s="8">
        <f>'[2]Ведомость'!X25</f>
        <v>352.8</v>
      </c>
      <c r="K20" s="8">
        <f>L20/(Напряжение!E26*SQRT(3))</f>
        <v>7.444843937640362</v>
      </c>
      <c r="L20" s="8">
        <f>'[2]Ведомость'!Y25</f>
        <v>82.08</v>
      </c>
      <c r="M20" s="8">
        <f>'[2]Ведомость'!Z25</f>
        <v>72</v>
      </c>
      <c r="O20" s="32">
        <v>40163.3125</v>
      </c>
      <c r="P20" s="8">
        <f>Q20/(Напряжение!$C$11*SQRT(3))</f>
        <v>0</v>
      </c>
      <c r="Q20" s="8">
        <f>'Нагр. в хар. часы'!C19</f>
        <v>0</v>
      </c>
      <c r="R20" s="8">
        <f>'Нагр. в хар. часы'!D19</f>
        <v>0</v>
      </c>
      <c r="S20" s="8">
        <f>T20/(Напряжение!$C$11*SQRT(3))</f>
        <v>0.1702038332739984</v>
      </c>
      <c r="T20" s="8">
        <f>'Нагр. в хар. часы'!I19</f>
        <v>1.92</v>
      </c>
      <c r="U20" s="8">
        <f>'Нагр. в хар. часы'!J19</f>
        <v>3.84</v>
      </c>
      <c r="V20" s="8">
        <f>W20/(Напряжение!$E$11*SQRT(3))</f>
        <v>0</v>
      </c>
      <c r="W20" s="8">
        <f>'[2]Ведомость'!AI25</f>
        <v>0</v>
      </c>
      <c r="X20" s="8">
        <f>'[2]Ведомость'!AJ25</f>
        <v>0</v>
      </c>
      <c r="Z20" s="32">
        <f t="shared" si="0"/>
        <v>40163.3125</v>
      </c>
      <c r="AA20" s="8">
        <f>AB20/(Напряжение!E26*SQRT(3))</f>
        <v>53.42002053499839</v>
      </c>
      <c r="AB20" s="8">
        <f>'[2]Ведомость'!AA25</f>
        <v>588.96</v>
      </c>
      <c r="AC20" s="8">
        <f>'[2]Ведомость'!AB25</f>
        <v>264.96</v>
      </c>
      <c r="AD20" s="8">
        <f>AE20/(Напряжение!E26*SQRT(3))</f>
        <v>102.92170215544922</v>
      </c>
      <c r="AE20" s="8">
        <f>'[2]Ведомость'!AC25</f>
        <v>1134.72</v>
      </c>
      <c r="AF20" s="8">
        <f>'[2]Ведомость'!AD25</f>
        <v>437.76</v>
      </c>
      <c r="AG20" s="8">
        <f>AH20/(Напряжение!E26*SQRT(3))</f>
        <v>36.571163202443884</v>
      </c>
      <c r="AH20" s="8">
        <f>'[2]Ведомость'!AE25</f>
        <v>403.2</v>
      </c>
      <c r="AI20" s="8">
        <f>'[2]Ведомость'!AF25</f>
        <v>266.4</v>
      </c>
      <c r="AJ20" s="8">
        <f>AK20/(Напряжение!E26*SQRT(3))</f>
        <v>25.207980350255966</v>
      </c>
      <c r="AK20" s="8">
        <f>'[2]Ведомость'!AG25</f>
        <v>277.92</v>
      </c>
      <c r="AL20" s="8">
        <f>'[2]Ведомость'!AH25</f>
        <v>175.68</v>
      </c>
    </row>
    <row r="21" spans="1:38" ht="15">
      <c r="A21" s="32">
        <v>40163.333333333336</v>
      </c>
      <c r="B21" s="8">
        <f>C21/(Напряжение!C27*SQRT(3))</f>
        <v>37.201428530549855</v>
      </c>
      <c r="C21" s="8">
        <f>'Нагр. в хар. часы'!L20</f>
        <v>414.72</v>
      </c>
      <c r="D21" s="8">
        <f>'Нагр. в хар. часы'!M20</f>
        <v>341.28</v>
      </c>
      <c r="E21" s="8">
        <f>F21/(Напряжение!C27*SQRT(3))</f>
        <v>43.01415173844826</v>
      </c>
      <c r="F21" s="8">
        <f>'Нагр. в хар. часы'!C71</f>
        <v>479.52</v>
      </c>
      <c r="G21" s="8">
        <f>'Нагр. в хар. часы'!D71</f>
        <v>272.16</v>
      </c>
      <c r="H21" s="8">
        <f>I21/(Напряжение!C27*SQRT(3))</f>
        <v>53.73539676634978</v>
      </c>
      <c r="I21" s="8">
        <f>'[2]Ведомость'!W26</f>
        <v>599.04</v>
      </c>
      <c r="J21" s="8">
        <f>'[2]Ведомость'!X26</f>
        <v>361.44</v>
      </c>
      <c r="K21" s="8">
        <f>L21/(Напряжение!E27*SQRT(3))</f>
        <v>7.464725353037492</v>
      </c>
      <c r="L21" s="8">
        <f>'[2]Ведомость'!Y26</f>
        <v>82.08</v>
      </c>
      <c r="M21" s="8">
        <f>'[2]Ведомость'!Z26</f>
        <v>72</v>
      </c>
      <c r="O21" s="32">
        <v>40163.333333333336</v>
      </c>
      <c r="P21" s="8">
        <f>Q21/(Напряжение!$C$11*SQRT(3))</f>
        <v>0</v>
      </c>
      <c r="Q21" s="8">
        <f>'Нагр. в хар. часы'!C20</f>
        <v>0</v>
      </c>
      <c r="R21" s="8">
        <f>'Нагр. в хар. часы'!D20</f>
        <v>0</v>
      </c>
      <c r="S21" s="8">
        <f>T21/(Напряжение!$C$11*SQRT(3))</f>
        <v>0.1702038332739984</v>
      </c>
      <c r="T21" s="8">
        <f>'Нагр. в хар. часы'!I20</f>
        <v>1.92</v>
      </c>
      <c r="U21" s="8">
        <f>'Нагр. в хар. часы'!J20</f>
        <v>3.84</v>
      </c>
      <c r="V21" s="8">
        <f>W21/(Напряжение!$E$11*SQRT(3))</f>
        <v>0</v>
      </c>
      <c r="W21" s="8">
        <f>'[2]Ведомость'!AI26</f>
        <v>0</v>
      </c>
      <c r="X21" s="8">
        <f>'[2]Ведомость'!AJ26</f>
        <v>0</v>
      </c>
      <c r="Z21" s="32">
        <f t="shared" si="0"/>
        <v>40163.333333333336</v>
      </c>
      <c r="AA21" s="8">
        <f>AB21/(Напряжение!E27*SQRT(3))</f>
        <v>54.479399067782396</v>
      </c>
      <c r="AB21" s="8">
        <f>'[2]Ведомость'!AA26</f>
        <v>599.04</v>
      </c>
      <c r="AC21" s="8">
        <f>'[2]Ведомость'!AB26</f>
        <v>272.16</v>
      </c>
      <c r="AD21" s="8">
        <f>AE21/(Напряжение!E27*SQRT(3))</f>
        <v>105.94671597556722</v>
      </c>
      <c r="AE21" s="8">
        <f>'[2]Ведомость'!AC26</f>
        <v>1164.96</v>
      </c>
      <c r="AF21" s="8">
        <f>'[2]Ведомость'!AD26</f>
        <v>437.76</v>
      </c>
      <c r="AG21" s="8">
        <f>AH21/(Напряжение!E27*SQRT(3))</f>
        <v>37.323626765187456</v>
      </c>
      <c r="AH21" s="8">
        <f>'[2]Ведомость'!AE26</f>
        <v>410.4</v>
      </c>
      <c r="AI21" s="8">
        <f>'[2]Ведомость'!AF26</f>
        <v>267.84</v>
      </c>
      <c r="AJ21" s="8">
        <f>AK21/(Напряжение!E27*SQRT(3))</f>
        <v>25.144338031284185</v>
      </c>
      <c r="AK21" s="8">
        <f>'[2]Ведомость'!AG26</f>
        <v>276.48</v>
      </c>
      <c r="AL21" s="8">
        <f>'[2]Ведомость'!AH26</f>
        <v>167.04</v>
      </c>
    </row>
    <row r="22" spans="1:38" ht="15" hidden="1">
      <c r="A22" s="32">
        <v>40163.354166666664</v>
      </c>
      <c r="B22" s="8">
        <f>C22/(Напряжение!C28*SQRT(3))</f>
        <v>39.047127264381864</v>
      </c>
      <c r="C22" s="8">
        <f>'Нагр. в хар. часы'!L21</f>
        <v>434.88</v>
      </c>
      <c r="D22" s="8">
        <f>'Нагр. в хар. часы'!M21</f>
        <v>355.68</v>
      </c>
      <c r="E22" s="8">
        <f>F22/(Напряжение!C28*SQRT(3))</f>
        <v>41.63302973222172</v>
      </c>
      <c r="F22" s="8">
        <f>'Нагр. в хар. часы'!C72</f>
        <v>463.68</v>
      </c>
      <c r="G22" s="8">
        <f>'Нагр. в хар. часы'!D72</f>
        <v>276.48</v>
      </c>
      <c r="H22" s="8">
        <f>I22/(Напряжение!C28*SQRT(3))</f>
        <v>54.17465670124504</v>
      </c>
      <c r="I22" s="8">
        <f>'[2]Ведомость'!W27</f>
        <v>603.36</v>
      </c>
      <c r="J22" s="8">
        <f>'[2]Ведомость'!X27</f>
        <v>364.32</v>
      </c>
      <c r="K22" s="8">
        <f>L22/(Напряжение!E28*SQRT(3))</f>
        <v>7.320824987253921</v>
      </c>
      <c r="L22" s="8">
        <f>'[2]Ведомость'!Y27</f>
        <v>80.64</v>
      </c>
      <c r="M22" s="8">
        <f>'[2]Ведомость'!Z27</f>
        <v>72</v>
      </c>
      <c r="O22" s="32">
        <v>40163.354166666664</v>
      </c>
      <c r="P22" s="8">
        <f>Q22/(Напряжение!$C$11*SQRT(3))</f>
        <v>0</v>
      </c>
      <c r="Q22" s="8">
        <f>'Нагр. в хар. часы'!C21</f>
        <v>0</v>
      </c>
      <c r="R22" s="8">
        <f>'Нагр. в хар. часы'!D21</f>
        <v>0</v>
      </c>
      <c r="S22" s="8">
        <f>T22/(Напряжение!$C$11*SQRT(3))</f>
        <v>0</v>
      </c>
      <c r="T22" s="8">
        <f>'Нагр. в хар. часы'!I21</f>
        <v>0</v>
      </c>
      <c r="U22" s="8">
        <f>'Нагр. в хар. часы'!J21</f>
        <v>3.84</v>
      </c>
      <c r="V22" s="8">
        <f>W22/(Напряжение!$E$11*SQRT(3))</f>
        <v>0</v>
      </c>
      <c r="W22" s="8">
        <f>'[2]Ведомость'!AI27</f>
        <v>0</v>
      </c>
      <c r="X22" s="8">
        <f>'[2]Ведомость'!AJ27</f>
        <v>0</v>
      </c>
      <c r="Z22" s="32">
        <f t="shared" si="0"/>
        <v>40163.354166666664</v>
      </c>
      <c r="AA22" s="8">
        <f>AB22/(Напряжение!E28*SQRT(3))</f>
        <v>52.553065087072795</v>
      </c>
      <c r="AB22" s="8">
        <f>'[2]Ведомость'!AA27</f>
        <v>578.88</v>
      </c>
      <c r="AC22" s="8">
        <f>'[2]Ведомость'!AB27</f>
        <v>267.84</v>
      </c>
      <c r="AD22" s="8">
        <f>AE22/(Напряжение!E28*SQRT(3))</f>
        <v>109.15872972066116</v>
      </c>
      <c r="AE22" s="8">
        <f>'[2]Ведомость'!AC27</f>
        <v>1202.4</v>
      </c>
      <c r="AF22" s="8">
        <f>'[2]Ведомость'!AD27</f>
        <v>463.68</v>
      </c>
      <c r="AG22" s="8">
        <f>AH22/(Напряжение!E28*SQRT(3))</f>
        <v>37.38849904204681</v>
      </c>
      <c r="AH22" s="8">
        <f>'[2]Ведомость'!AE27</f>
        <v>411.84</v>
      </c>
      <c r="AI22" s="8">
        <f>'[2]Ведомость'!AF27</f>
        <v>272.16</v>
      </c>
      <c r="AJ22" s="8">
        <f>AK22/(Напряжение!E28*SQRT(3))</f>
        <v>24.969242367241055</v>
      </c>
      <c r="AK22" s="8">
        <f>'[2]Ведомость'!AG27</f>
        <v>275.04</v>
      </c>
      <c r="AL22" s="8">
        <f>'[2]Ведомость'!AH27</f>
        <v>168.48</v>
      </c>
    </row>
    <row r="23" spans="1:38" ht="15">
      <c r="A23" s="32">
        <v>40163.375</v>
      </c>
      <c r="B23" s="8">
        <f>C23/(Напряжение!C29*SQRT(3))</f>
        <v>41.20772951597233</v>
      </c>
      <c r="C23" s="8">
        <f>'Нагр. в хар. часы'!L22</f>
        <v>462.24</v>
      </c>
      <c r="D23" s="8">
        <f>'Нагр. в хар. часы'!M22</f>
        <v>396</v>
      </c>
      <c r="E23" s="8">
        <f>F23/(Напряжение!C29*SQRT(3))</f>
        <v>39.79562663536268</v>
      </c>
      <c r="F23" s="8">
        <f>'Нагр. в хар. часы'!C73</f>
        <v>446.4</v>
      </c>
      <c r="G23" s="8">
        <f>'Нагр. в хар. часы'!D73</f>
        <v>270.72</v>
      </c>
      <c r="H23" s="8">
        <f>I23/(Напряжение!C29*SQRT(3))</f>
        <v>48.65336288645954</v>
      </c>
      <c r="I23" s="8">
        <f>'[2]Ведомость'!W28</f>
        <v>545.76</v>
      </c>
      <c r="J23" s="8">
        <f>'[2]Ведомость'!X28</f>
        <v>361.44</v>
      </c>
      <c r="K23" s="8">
        <f>L23/(Напряжение!E29*SQRT(3))</f>
        <v>7.422538781363459</v>
      </c>
      <c r="L23" s="8">
        <f>'[2]Ведомость'!Y28</f>
        <v>82.08</v>
      </c>
      <c r="M23" s="8">
        <f>'[2]Ведомость'!Z28</f>
        <v>70.56</v>
      </c>
      <c r="O23" s="32">
        <v>40163.375</v>
      </c>
      <c r="P23" s="8">
        <f>Q23/(Напряжение!$C$11*SQRT(3))</f>
        <v>0</v>
      </c>
      <c r="Q23" s="8">
        <f>'Нагр. в хар. часы'!C22</f>
        <v>0</v>
      </c>
      <c r="R23" s="8">
        <f>'Нагр. в хар. часы'!D22</f>
        <v>0</v>
      </c>
      <c r="S23" s="8">
        <f>T23/(Напряжение!$C$11*SQRT(3))</f>
        <v>0.1702038332739984</v>
      </c>
      <c r="T23" s="8">
        <f>'Нагр. в хар. часы'!I22</f>
        <v>1.92</v>
      </c>
      <c r="U23" s="8">
        <f>'Нагр. в хар. часы'!J22</f>
        <v>5.76</v>
      </c>
      <c r="V23" s="8">
        <f>W23/(Напряжение!$E$11*SQRT(3))</f>
        <v>0</v>
      </c>
      <c r="W23" s="8">
        <f>'[2]Ведомость'!AI28</f>
        <v>0</v>
      </c>
      <c r="X23" s="8">
        <f>'[2]Ведомость'!AJ28</f>
        <v>0</v>
      </c>
      <c r="Z23" s="32">
        <f t="shared" si="0"/>
        <v>40163.375</v>
      </c>
      <c r="AA23" s="8">
        <f>AB23/(Напряжение!E29*SQRT(3))</f>
        <v>53.39019123436874</v>
      </c>
      <c r="AB23" s="8">
        <f>'[2]Ведомость'!AA28</f>
        <v>590.4</v>
      </c>
      <c r="AC23" s="8">
        <f>'[2]Ведомость'!AB28</f>
        <v>270.72</v>
      </c>
      <c r="AD23" s="8">
        <f>AE23/(Напряжение!E29*SQRT(3))</f>
        <v>96.10234422186373</v>
      </c>
      <c r="AE23" s="8">
        <f>'[2]Ведомость'!AC28</f>
        <v>1062.72</v>
      </c>
      <c r="AF23" s="8">
        <f>'[2]Ведомость'!AD28</f>
        <v>401.76</v>
      </c>
      <c r="AG23" s="8">
        <f>AH23/(Напряжение!E29*SQRT(3))</f>
        <v>36.461594013715235</v>
      </c>
      <c r="AH23" s="8">
        <f>'[2]Ведомость'!AE28</f>
        <v>403.2</v>
      </c>
      <c r="AI23" s="8">
        <f>'[2]Ведомость'!AF28</f>
        <v>272.16</v>
      </c>
      <c r="AJ23" s="8">
        <f>AK23/(Напряжение!E29*SQRT(3))</f>
        <v>24.481355980637378</v>
      </c>
      <c r="AK23" s="8">
        <f>'[2]Ведомость'!AG28</f>
        <v>270.72</v>
      </c>
      <c r="AL23" s="8">
        <f>'[2]Ведомость'!AH28</f>
        <v>172.8</v>
      </c>
    </row>
    <row r="24" spans="1:38" ht="15" hidden="1">
      <c r="A24" s="32">
        <v>40163.395833333336</v>
      </c>
      <c r="B24" s="8">
        <f>C24/(Напряжение!C30*SQRT(3))</f>
        <v>54.52280458253224</v>
      </c>
      <c r="C24" s="8">
        <f>'Нагр. в хар. часы'!L23</f>
        <v>613.44</v>
      </c>
      <c r="D24" s="8">
        <f>'Нагр. в хар. часы'!M23</f>
        <v>529.92</v>
      </c>
      <c r="E24" s="8">
        <f>F24/(Напряжение!C30*SQRT(3))</f>
        <v>41.21207294736004</v>
      </c>
      <c r="F24" s="8">
        <f>'Нагр. в хар. часы'!C74</f>
        <v>463.68</v>
      </c>
      <c r="G24" s="8">
        <f>'Нагр. в хар. часы'!D74</f>
        <v>277.92</v>
      </c>
      <c r="H24" s="8">
        <f>I24/(Напряжение!C30*SQRT(3))</f>
        <v>47.2274997440244</v>
      </c>
      <c r="I24" s="8">
        <f>'[2]Ведомость'!W29</f>
        <v>531.36</v>
      </c>
      <c r="J24" s="8">
        <f>'[2]Ведомость'!X29</f>
        <v>354.24</v>
      </c>
      <c r="K24" s="8">
        <f>L24/(Напряжение!E30*SQRT(3))</f>
        <v>7.548333464983307</v>
      </c>
      <c r="L24" s="8">
        <f>'[2]Ведомость'!Y29</f>
        <v>83.52</v>
      </c>
      <c r="M24" s="8">
        <f>'[2]Ведомость'!Z29</f>
        <v>70.56</v>
      </c>
      <c r="O24" s="32">
        <v>40163.395833333336</v>
      </c>
      <c r="P24" s="8">
        <f>Q24/(Напряжение!$C$11*SQRT(3))</f>
        <v>0</v>
      </c>
      <c r="Q24" s="8">
        <f>'Нагр. в хар. часы'!C23</f>
        <v>0</v>
      </c>
      <c r="R24" s="8">
        <f>'Нагр. в хар. часы'!D23</f>
        <v>0</v>
      </c>
      <c r="S24" s="8">
        <f>T24/(Напряжение!$C$11*SQRT(3))</f>
        <v>0.1702038332739984</v>
      </c>
      <c r="T24" s="8">
        <f>'Нагр. в хар. часы'!I23</f>
        <v>1.92</v>
      </c>
      <c r="U24" s="8">
        <f>'Нагр. в хар. часы'!J23</f>
        <v>3.84</v>
      </c>
      <c r="V24" s="8">
        <f>W24/(Напряжение!$E$11*SQRT(3))</f>
        <v>0</v>
      </c>
      <c r="W24" s="8">
        <f>'[2]Ведомость'!AI29</f>
        <v>0</v>
      </c>
      <c r="X24" s="8">
        <f>'[2]Ведомость'!AJ29</f>
        <v>0</v>
      </c>
      <c r="Z24" s="32">
        <f t="shared" si="0"/>
        <v>40163.395833333336</v>
      </c>
      <c r="AA24" s="8">
        <f>AB24/(Напряжение!E30*SQRT(3))</f>
        <v>51.53689745057569</v>
      </c>
      <c r="AB24" s="8">
        <f>'[2]Ведомость'!AA29</f>
        <v>570.24</v>
      </c>
      <c r="AC24" s="8">
        <f>'[2]Ведомость'!AB29</f>
        <v>266.4</v>
      </c>
      <c r="AD24" s="8">
        <f>AE24/(Напряжение!E30*SQRT(3))</f>
        <v>92.5321567862609</v>
      </c>
      <c r="AE24" s="8">
        <f>'[2]Ведомость'!AC29</f>
        <v>1023.84</v>
      </c>
      <c r="AF24" s="8">
        <f>'[2]Ведомость'!AD29</f>
        <v>437.76</v>
      </c>
      <c r="AG24" s="8">
        <f>AH24/(Напряжение!E30*SQRT(3))</f>
        <v>35.65936843802459</v>
      </c>
      <c r="AH24" s="8">
        <f>'[2]Ведомость'!AE29</f>
        <v>394.56</v>
      </c>
      <c r="AI24" s="8">
        <f>'[2]Ведомость'!AF29</f>
        <v>269.28</v>
      </c>
      <c r="AJ24" s="8">
        <f>AK24/(Напряжение!E30*SQRT(3))</f>
        <v>24.206724560118882</v>
      </c>
      <c r="AK24" s="8">
        <f>'[2]Ведомость'!AG29</f>
        <v>267.84</v>
      </c>
      <c r="AL24" s="8">
        <f>'[2]Ведомость'!AH29</f>
        <v>167.04</v>
      </c>
    </row>
    <row r="25" spans="1:38" ht="15">
      <c r="A25" s="32">
        <v>40163.416666666664</v>
      </c>
      <c r="B25" s="8">
        <f>C25/(Напряжение!C31*SQRT(3))</f>
        <v>50.93921403487263</v>
      </c>
      <c r="C25" s="8">
        <f>'Нагр. в хар. часы'!L24</f>
        <v>571.68</v>
      </c>
      <c r="D25" s="8">
        <f>'Нагр. в хар. часы'!M24</f>
        <v>522.72</v>
      </c>
      <c r="E25" s="8">
        <f>F25/(Напряжение!C31*SQRT(3))</f>
        <v>39.00635029370599</v>
      </c>
      <c r="F25" s="8">
        <f>'Нагр. в хар. часы'!C75</f>
        <v>437.76</v>
      </c>
      <c r="G25" s="8">
        <f>'Нагр. в хар. часы'!D75</f>
        <v>280.8</v>
      </c>
      <c r="H25" s="8">
        <f>I25/(Напряжение!C31*SQRT(3))</f>
        <v>49.14286895555722</v>
      </c>
      <c r="I25" s="8">
        <f>'[2]Ведомость'!W30</f>
        <v>551.52</v>
      </c>
      <c r="J25" s="8">
        <f>'[2]Ведомость'!X30</f>
        <v>360</v>
      </c>
      <c r="K25" s="8">
        <f>L25/(Напряжение!E31*SQRT(3))</f>
        <v>7.429104458023841</v>
      </c>
      <c r="L25" s="8">
        <f>'[2]Ведомость'!Y30</f>
        <v>82.08</v>
      </c>
      <c r="M25" s="8">
        <f>'[2]Ведомость'!Z30</f>
        <v>70.56</v>
      </c>
      <c r="O25" s="32">
        <v>40163.416666666664</v>
      </c>
      <c r="P25" s="8">
        <f>Q25/(Напряжение!$C$11*SQRT(3))</f>
        <v>0</v>
      </c>
      <c r="Q25" s="8">
        <f>'Нагр. в хар. часы'!C24</f>
        <v>0</v>
      </c>
      <c r="R25" s="8">
        <f>'Нагр. в хар. часы'!D24</f>
        <v>0</v>
      </c>
      <c r="S25" s="8">
        <f>T25/(Напряжение!$C$11*SQRT(3))</f>
        <v>0.1702038332739984</v>
      </c>
      <c r="T25" s="8">
        <f>'Нагр. в хар. часы'!I24</f>
        <v>1.92</v>
      </c>
      <c r="U25" s="8">
        <f>'Нагр. в хар. часы'!J24</f>
        <v>3.84</v>
      </c>
      <c r="V25" s="8">
        <f>W25/(Напряжение!$E$11*SQRT(3))</f>
        <v>0</v>
      </c>
      <c r="W25" s="8">
        <f>'[2]Ведомость'!AI30</f>
        <v>0</v>
      </c>
      <c r="X25" s="8">
        <f>'[2]Ведомость'!AJ30</f>
        <v>0</v>
      </c>
      <c r="Z25" s="32">
        <f t="shared" si="0"/>
        <v>40163.416666666664</v>
      </c>
      <c r="AA25" s="8">
        <f>AB25/(Напряжение!E31*SQRT(3))</f>
        <v>53.04641253360883</v>
      </c>
      <c r="AB25" s="8">
        <f>'[2]Ведомость'!AA30</f>
        <v>586.08</v>
      </c>
      <c r="AC25" s="8">
        <f>'[2]Ведомость'!AB30</f>
        <v>270.72</v>
      </c>
      <c r="AD25" s="8">
        <f>AE25/(Напряжение!E31*SQRT(3))</f>
        <v>90.58294032151876</v>
      </c>
      <c r="AE25" s="8">
        <f>'[2]Ведомость'!AC30</f>
        <v>1000.8</v>
      </c>
      <c r="AF25" s="8">
        <f>'[2]Ведомость'!AD30</f>
        <v>449.28</v>
      </c>
      <c r="AG25" s="8">
        <f>AH25/(Напряжение!E31*SQRT(3))</f>
        <v>35.58150029895629</v>
      </c>
      <c r="AH25" s="8">
        <f>'[2]Ведомость'!AE30</f>
        <v>393.12</v>
      </c>
      <c r="AI25" s="8">
        <f>'[2]Ведомость'!AF30</f>
        <v>267.84</v>
      </c>
      <c r="AJ25" s="8">
        <f>AK25/(Напряжение!E31*SQRT(3))</f>
        <v>24.11200569709492</v>
      </c>
      <c r="AK25" s="8">
        <f>'[2]Ведомость'!AG30</f>
        <v>266.4</v>
      </c>
      <c r="AL25" s="8">
        <f>'[2]Ведомость'!AH30</f>
        <v>168.48</v>
      </c>
    </row>
    <row r="26" spans="1:38" ht="15" hidden="1">
      <c r="A26" s="32">
        <v>40163.4375</v>
      </c>
      <c r="B26" s="8">
        <f>C26/(Напряжение!C32*SQRT(3))</f>
        <v>49.35965442514064</v>
      </c>
      <c r="C26" s="8">
        <f>'Нагр. в хар. часы'!L25</f>
        <v>551.52</v>
      </c>
      <c r="D26" s="8">
        <f>'Нагр. в хар. часы'!M25</f>
        <v>486.72</v>
      </c>
      <c r="E26" s="8">
        <f>F26/(Напряжение!C32*SQRT(3))</f>
        <v>39.04954384025486</v>
      </c>
      <c r="F26" s="8">
        <f>'Нагр. в хар. часы'!C76</f>
        <v>436.32</v>
      </c>
      <c r="G26" s="8">
        <f>'Нагр. в хар. часы'!D76</f>
        <v>272.16</v>
      </c>
      <c r="H26" s="8">
        <f>I26/(Напряжение!C32*SQRT(3))</f>
        <v>47.42650869047455</v>
      </c>
      <c r="I26" s="8">
        <f>'[2]Ведомость'!W31</f>
        <v>529.92</v>
      </c>
      <c r="J26" s="8">
        <f>'[2]Ведомость'!X31</f>
        <v>351.36</v>
      </c>
      <c r="K26" s="8">
        <f>L26/(Напряжение!E32*SQRT(3))</f>
        <v>7.446012328375677</v>
      </c>
      <c r="L26" s="8">
        <f>'[2]Ведомость'!Y31</f>
        <v>82.08</v>
      </c>
      <c r="M26" s="8">
        <f>'[2]Ведомость'!Z31</f>
        <v>73.44</v>
      </c>
      <c r="O26" s="32">
        <v>40163.4375</v>
      </c>
      <c r="P26" s="8">
        <f>Q26/(Напряжение!$C$11*SQRT(3))</f>
        <v>0</v>
      </c>
      <c r="Q26" s="8">
        <f>'Нагр. в хар. часы'!C25</f>
        <v>0</v>
      </c>
      <c r="R26" s="8">
        <f>'Нагр. в хар. часы'!D25</f>
        <v>0</v>
      </c>
      <c r="S26" s="8">
        <f>T26/(Напряжение!$C$11*SQRT(3))</f>
        <v>0.1702038332739984</v>
      </c>
      <c r="T26" s="8">
        <f>'Нагр. в хар. часы'!I25</f>
        <v>1.92</v>
      </c>
      <c r="U26" s="8">
        <f>'Нагр. в хар. часы'!J25</f>
        <v>3.84</v>
      </c>
      <c r="V26" s="8">
        <f>W26/(Напряжение!$E$11*SQRT(3))</f>
        <v>0</v>
      </c>
      <c r="W26" s="8">
        <f>'[2]Ведомость'!AI31</f>
        <v>0</v>
      </c>
      <c r="X26" s="8">
        <f>'[2]Ведомость'!AJ31</f>
        <v>1.92</v>
      </c>
      <c r="Z26" s="32">
        <f t="shared" si="0"/>
        <v>40163.4375</v>
      </c>
      <c r="AA26" s="8">
        <f>AB26/(Напряжение!E32*SQRT(3))</f>
        <v>52.90587707003771</v>
      </c>
      <c r="AB26" s="8">
        <f>'[2]Ведомость'!AA31</f>
        <v>583.2</v>
      </c>
      <c r="AC26" s="8">
        <f>'[2]Ведомость'!AB31</f>
        <v>272.16</v>
      </c>
      <c r="AD26" s="8">
        <f>AE26/(Напряжение!E32*SQRT(3))</f>
        <v>90.65846589285474</v>
      </c>
      <c r="AE26" s="8">
        <f>'[2]Ведомость'!AC31</f>
        <v>999.36</v>
      </c>
      <c r="AF26" s="8">
        <f>'[2]Ведомость'!AD31</f>
        <v>499.68</v>
      </c>
      <c r="AG26" s="8">
        <f>AH26/(Напряжение!E32*SQRT(3))</f>
        <v>34.87868932765449</v>
      </c>
      <c r="AH26" s="8">
        <f>'[2]Ведомость'!AE31</f>
        <v>384.48</v>
      </c>
      <c r="AI26" s="8">
        <f>'[2]Ведомость'!AF31</f>
        <v>264.96</v>
      </c>
      <c r="AJ26" s="8">
        <f>AK26/(Напряжение!E32*SQRT(3))</f>
        <v>23.64435493747364</v>
      </c>
      <c r="AK26" s="8">
        <f>'[2]Ведомость'!AG31</f>
        <v>260.64</v>
      </c>
      <c r="AL26" s="8">
        <f>'[2]Ведомость'!AH31</f>
        <v>171.36</v>
      </c>
    </row>
    <row r="27" spans="1:38" ht="15">
      <c r="A27" s="32">
        <v>40163.458333333336</v>
      </c>
      <c r="B27" s="8">
        <f>C27/(Напряжение!C33*SQRT(3))</f>
        <v>48.76457013087876</v>
      </c>
      <c r="C27" s="8">
        <f>'Нагр. в хар. часы'!L26</f>
        <v>545.76</v>
      </c>
      <c r="D27" s="8">
        <f>'Нагр. в хар. часы'!M26</f>
        <v>478.08</v>
      </c>
      <c r="E27" s="8">
        <f>F27/(Напряжение!C33*SQRT(3))</f>
        <v>40.40125335381512</v>
      </c>
      <c r="F27" s="8">
        <f>'Нагр. в хар. часы'!C77</f>
        <v>452.16</v>
      </c>
      <c r="G27" s="8">
        <f>'Нагр. в хар. часы'!D77</f>
        <v>273.6</v>
      </c>
      <c r="H27" s="8">
        <f>I27/(Напряжение!C33*SQRT(3))</f>
        <v>47.34923959937568</v>
      </c>
      <c r="I27" s="8">
        <f>'[2]Ведомость'!W32</f>
        <v>529.92</v>
      </c>
      <c r="J27" s="8">
        <f>'[2]Ведомость'!X32</f>
        <v>345.6</v>
      </c>
      <c r="K27" s="8">
        <f>L27/(Напряжение!E33*SQRT(3))</f>
        <v>7.829799018846437</v>
      </c>
      <c r="L27" s="8">
        <f>'[2]Ведомость'!Y32</f>
        <v>86.4</v>
      </c>
      <c r="M27" s="8">
        <f>'[2]Ведомость'!Z32</f>
        <v>74.88</v>
      </c>
      <c r="O27" s="32">
        <v>40163.458333333336</v>
      </c>
      <c r="P27" s="8">
        <f>Q27/(Напряжение!$C$11*SQRT(3))</f>
        <v>0</v>
      </c>
      <c r="Q27" s="8">
        <f>'Нагр. в хар. часы'!C26</f>
        <v>0</v>
      </c>
      <c r="R27" s="8">
        <f>'Нагр. в хар. часы'!D26</f>
        <v>0</v>
      </c>
      <c r="S27" s="8">
        <f>T27/(Напряжение!$C$11*SQRT(3))</f>
        <v>0</v>
      </c>
      <c r="T27" s="8">
        <f>'Нагр. в хар. часы'!I26</f>
        <v>0</v>
      </c>
      <c r="U27" s="8">
        <f>'Нагр. в хар. часы'!J26</f>
        <v>3.84</v>
      </c>
      <c r="V27" s="8">
        <f>W27/(Напряжение!$E$11*SQRT(3))</f>
        <v>0</v>
      </c>
      <c r="W27" s="8">
        <f>'[2]Ведомость'!AI32</f>
        <v>0</v>
      </c>
      <c r="X27" s="8">
        <f>'[2]Ведомость'!AJ32</f>
        <v>0</v>
      </c>
      <c r="Z27" s="32">
        <f t="shared" si="0"/>
        <v>40163.458333333336</v>
      </c>
      <c r="AA27" s="8">
        <f>AB27/(Напряжение!E33*SQRT(3))</f>
        <v>51.67667352438648</v>
      </c>
      <c r="AB27" s="8">
        <f>'[2]Ведомость'!AA32</f>
        <v>570.24</v>
      </c>
      <c r="AC27" s="8">
        <f>'[2]Ведомость'!AB32</f>
        <v>276.48</v>
      </c>
      <c r="AD27" s="8">
        <f>AE27/(Напряжение!E33*SQRT(3))</f>
        <v>81.42990979600293</v>
      </c>
      <c r="AE27" s="8">
        <f>'[2]Ведомость'!AC32</f>
        <v>898.56</v>
      </c>
      <c r="AF27" s="8">
        <f>'[2]Ведомость'!AD32</f>
        <v>410.4</v>
      </c>
      <c r="AG27" s="8">
        <f>AH27/(Напряжение!E33*SQRT(3))</f>
        <v>34.059625731981996</v>
      </c>
      <c r="AH27" s="8">
        <f>'[2]Ведомость'!AE32</f>
        <v>375.84</v>
      </c>
      <c r="AI27" s="8">
        <f>'[2]Ведомость'!AF32</f>
        <v>264.96</v>
      </c>
      <c r="AJ27" s="8">
        <f>AK27/(Напряжение!E33*SQRT(3))</f>
        <v>23.619893706853414</v>
      </c>
      <c r="AK27" s="8">
        <f>'[2]Ведомость'!AG32</f>
        <v>260.64</v>
      </c>
      <c r="AL27" s="8">
        <f>'[2]Ведомость'!AH32</f>
        <v>164.16</v>
      </c>
    </row>
    <row r="28" spans="1:38" ht="15" hidden="1">
      <c r="A28" s="32">
        <v>40163.479166666664</v>
      </c>
      <c r="B28" s="8">
        <f>C28/(Напряжение!C34*SQRT(3))</f>
        <v>56.02976518662456</v>
      </c>
      <c r="C28" s="8">
        <f>'Нагр. в хар. часы'!L27</f>
        <v>626.4</v>
      </c>
      <c r="D28" s="8">
        <f>'Нагр. в хар. часы'!M27</f>
        <v>525.6</v>
      </c>
      <c r="E28" s="8">
        <f>F28/(Напряжение!C34*SQRT(3))</f>
        <v>38.641217370085904</v>
      </c>
      <c r="F28" s="8">
        <f>'Нагр. в хар. часы'!C78</f>
        <v>432</v>
      </c>
      <c r="G28" s="8">
        <f>'Нагр. в хар. часы'!D78</f>
        <v>266.4</v>
      </c>
      <c r="H28" s="8">
        <f>I28/(Напряжение!C34*SQRT(3))</f>
        <v>46.75587301780394</v>
      </c>
      <c r="I28" s="8">
        <f>'[2]Ведомость'!W33</f>
        <v>522.72</v>
      </c>
      <c r="J28" s="8">
        <f>'[2]Ведомость'!X33</f>
        <v>338.4</v>
      </c>
      <c r="K28" s="8">
        <f>L28/(Напряжение!E34*SQRT(3))</f>
        <v>7.4460812276018835</v>
      </c>
      <c r="L28" s="8">
        <f>'[2]Ведомость'!Y33</f>
        <v>82.08</v>
      </c>
      <c r="M28" s="8">
        <f>'[2]Ведомость'!Z33</f>
        <v>69.12</v>
      </c>
      <c r="O28" s="32">
        <v>40163.479166666664</v>
      </c>
      <c r="P28" s="8">
        <f>Q28/(Напряжение!$C$11*SQRT(3))</f>
        <v>0</v>
      </c>
      <c r="Q28" s="8">
        <f>'Нагр. в хар. часы'!C27</f>
        <v>0</v>
      </c>
      <c r="R28" s="8">
        <f>'Нагр. в хар. часы'!D27</f>
        <v>0</v>
      </c>
      <c r="S28" s="8">
        <f>T28/(Напряжение!$C$11*SQRT(3))</f>
        <v>0.1702038332739984</v>
      </c>
      <c r="T28" s="8">
        <f>'Нагр. в хар. часы'!I27</f>
        <v>1.92</v>
      </c>
      <c r="U28" s="8">
        <f>'Нагр. в хар. часы'!J27</f>
        <v>3.84</v>
      </c>
      <c r="V28" s="8">
        <f>W28/(Напряжение!$E$11*SQRT(3))</f>
        <v>0</v>
      </c>
      <c r="W28" s="8">
        <f>'[2]Ведомость'!AI33</f>
        <v>0</v>
      </c>
      <c r="X28" s="8">
        <f>'[2]Ведомость'!AJ33</f>
        <v>0</v>
      </c>
      <c r="Z28" s="32">
        <f t="shared" si="0"/>
        <v>40163.479166666664</v>
      </c>
      <c r="AA28" s="8">
        <f>AB28/(Напряжение!E34*SQRT(3))</f>
        <v>51.60003657724112</v>
      </c>
      <c r="AB28" s="8">
        <f>'[2]Ведомость'!AA33</f>
        <v>568.8</v>
      </c>
      <c r="AC28" s="8">
        <f>'[2]Ведомость'!AB33</f>
        <v>267.84</v>
      </c>
      <c r="AD28" s="8">
        <f>AE28/(Напряжение!E34*SQRT(3))</f>
        <v>84.12765457150198</v>
      </c>
      <c r="AE28" s="8">
        <f>'[2]Ведомость'!AC33</f>
        <v>927.36</v>
      </c>
      <c r="AF28" s="8">
        <f>'[2]Ведомость'!AD33</f>
        <v>411.84</v>
      </c>
      <c r="AG28" s="8">
        <f>AH28/(Напряжение!E34*SQRT(3))</f>
        <v>33.96458103818403</v>
      </c>
      <c r="AH28" s="8">
        <f>'[2]Ведомость'!AE33</f>
        <v>374.4</v>
      </c>
      <c r="AI28" s="8">
        <f>'[2]Ведомость'!AF33</f>
        <v>263.52</v>
      </c>
      <c r="AJ28" s="8">
        <f>AK28/(Напряжение!E34*SQRT(3))</f>
        <v>23.77520672672882</v>
      </c>
      <c r="AK28" s="8">
        <f>'[2]Ведомость'!AG33</f>
        <v>262.08</v>
      </c>
      <c r="AL28" s="8">
        <f>'[2]Ведомость'!AH33</f>
        <v>169.92</v>
      </c>
    </row>
    <row r="29" spans="1:38" ht="15">
      <c r="A29" s="32">
        <v>40163.5</v>
      </c>
      <c r="B29" s="8">
        <f>C29/(Напряжение!C35*SQRT(3))</f>
        <v>44.554244282701625</v>
      </c>
      <c r="C29" s="8">
        <f>'Нагр. в хар. часы'!L28</f>
        <v>498.24</v>
      </c>
      <c r="D29" s="8">
        <f>'Нагр. в хар. часы'!M28</f>
        <v>436.32</v>
      </c>
      <c r="E29" s="8">
        <f>F29/(Напряжение!C35*SQRT(3))</f>
        <v>41.72131545547782</v>
      </c>
      <c r="F29" s="8">
        <f>'Нагр. в хар. часы'!C79</f>
        <v>466.56</v>
      </c>
      <c r="G29" s="8">
        <f>'Нагр. в хар. часы'!D79</f>
        <v>272.16</v>
      </c>
      <c r="H29" s="8">
        <f>I29/(Напряжение!C35*SQRT(3))</f>
        <v>47.258403617778896</v>
      </c>
      <c r="I29" s="8">
        <f>'[2]Ведомость'!W34</f>
        <v>528.48</v>
      </c>
      <c r="J29" s="8">
        <f>'[2]Ведомость'!X34</f>
        <v>339.84</v>
      </c>
      <c r="K29" s="8">
        <f>L29/(Напряжение!E35*SQRT(3))</f>
        <v>7.4470364913861</v>
      </c>
      <c r="L29" s="8">
        <f>'[2]Ведомость'!Y34</f>
        <v>82.08</v>
      </c>
      <c r="M29" s="8">
        <f>'[2]Ведомость'!Z34</f>
        <v>70.56</v>
      </c>
      <c r="O29" s="32">
        <v>40163.5</v>
      </c>
      <c r="P29" s="8">
        <f>Q29/(Напряжение!$C$11*SQRT(3))</f>
        <v>0</v>
      </c>
      <c r="Q29" s="8">
        <f>'Нагр. в хар. часы'!C28</f>
        <v>0</v>
      </c>
      <c r="R29" s="8">
        <f>'Нагр. в хар. часы'!D28</f>
        <v>0</v>
      </c>
      <c r="S29" s="8">
        <f>T29/(Напряжение!$C$11*SQRT(3))</f>
        <v>0.1702038332739984</v>
      </c>
      <c r="T29" s="8">
        <f>'Нагр. в хар. часы'!I28</f>
        <v>1.92</v>
      </c>
      <c r="U29" s="8">
        <f>'Нагр. в хар. часы'!J28</f>
        <v>3.84</v>
      </c>
      <c r="V29" s="8">
        <f>W29/(Напряжение!$E$11*SQRT(3))</f>
        <v>0</v>
      </c>
      <c r="W29" s="8">
        <f>'[2]Ведомость'!AI34</f>
        <v>0</v>
      </c>
      <c r="X29" s="8">
        <f>'[2]Ведомость'!AJ34</f>
        <v>0</v>
      </c>
      <c r="Y29" s="6"/>
      <c r="Z29" s="32">
        <f t="shared" si="0"/>
        <v>40163.5</v>
      </c>
      <c r="AA29" s="8">
        <f>AB29/(Напряжение!E35*SQRT(3))</f>
        <v>52.6518544917298</v>
      </c>
      <c r="AB29" s="8">
        <f>'[2]Ведомость'!AA34</f>
        <v>580.32</v>
      </c>
      <c r="AC29" s="8">
        <f>'[2]Ведомость'!AB34</f>
        <v>269.28</v>
      </c>
      <c r="AD29" s="8">
        <f>AE29/(Напряжение!E35*SQRT(3))</f>
        <v>84.53039666538257</v>
      </c>
      <c r="AE29" s="8">
        <f>'[2]Ведомость'!AC34</f>
        <v>931.68</v>
      </c>
      <c r="AF29" s="8">
        <f>'[2]Ведомость'!AD34</f>
        <v>423.36</v>
      </c>
      <c r="AG29" s="8">
        <f>AH29/(Напряжение!E35*SQRT(3))</f>
        <v>34.62218719679503</v>
      </c>
      <c r="AH29" s="8">
        <f>'[2]Ведомость'!AE34</f>
        <v>381.6</v>
      </c>
      <c r="AI29" s="8">
        <f>'[2]Ведомость'!AF34</f>
        <v>264.96</v>
      </c>
      <c r="AJ29" s="8">
        <f>AK29/(Напряжение!E35*SQRT(3))</f>
        <v>23.386307578212488</v>
      </c>
      <c r="AK29" s="8">
        <f>'[2]Ведомость'!AG34</f>
        <v>257.76</v>
      </c>
      <c r="AL29" s="8">
        <f>'[2]Ведомость'!AH34</f>
        <v>165.6</v>
      </c>
    </row>
    <row r="30" spans="1:38" ht="15" hidden="1">
      <c r="A30" s="32">
        <v>40163.520833333336</v>
      </c>
      <c r="B30" s="8">
        <f>C30/(Напряжение!C36*SQRT(3))</f>
        <v>48.860299845349516</v>
      </c>
      <c r="C30" s="8">
        <f>'Нагр. в хар. часы'!L29</f>
        <v>542.88</v>
      </c>
      <c r="D30" s="8">
        <f>'Нагр. в хар. часы'!M29</f>
        <v>469.44</v>
      </c>
      <c r="E30" s="8">
        <f>F30/(Напряжение!C36*SQRT(3))</f>
        <v>45.1018152418611</v>
      </c>
      <c r="F30" s="8">
        <f>'Нагр. в хар. часы'!C80</f>
        <v>501.12</v>
      </c>
      <c r="G30" s="8">
        <f>'Нагр. в хар. часы'!D80</f>
        <v>276.48</v>
      </c>
      <c r="H30" s="8">
        <f>I30/(Напряжение!C36*SQRT(3))</f>
        <v>49.249108597434535</v>
      </c>
      <c r="I30" s="8">
        <f>'[2]Ведомость'!W35</f>
        <v>547.2</v>
      </c>
      <c r="J30" s="8">
        <f>'[2]Ведомость'!X35</f>
        <v>348.48</v>
      </c>
      <c r="K30" s="8">
        <f>L30/(Напряжение!E36*SQRT(3))</f>
        <v>7.325341165683068</v>
      </c>
      <c r="L30" s="8">
        <f>'[2]Ведомость'!Y35</f>
        <v>80.64</v>
      </c>
      <c r="M30" s="8">
        <f>'[2]Ведомость'!Z35</f>
        <v>69.12</v>
      </c>
      <c r="O30" s="32">
        <v>40163.520833333336</v>
      </c>
      <c r="P30" s="8">
        <f>Q30/(Напряжение!$C$11*SQRT(3))</f>
        <v>0</v>
      </c>
      <c r="Q30" s="8">
        <f>'Нагр. в хар. часы'!C29</f>
        <v>0</v>
      </c>
      <c r="R30" s="8">
        <f>'Нагр. в хар. часы'!D29</f>
        <v>0</v>
      </c>
      <c r="S30" s="8">
        <f>T30/(Напряжение!$C$11*SQRT(3))</f>
        <v>0.1702038332739984</v>
      </c>
      <c r="T30" s="8">
        <f>'Нагр. в хар. часы'!I29</f>
        <v>1.92</v>
      </c>
      <c r="U30" s="8">
        <f>'Нагр. в хар. часы'!J29</f>
        <v>3.84</v>
      </c>
      <c r="V30" s="8">
        <f>W30/(Напряжение!$E$11*SQRT(3))</f>
        <v>0</v>
      </c>
      <c r="W30" s="8">
        <f>'[2]Ведомость'!AI35</f>
        <v>0</v>
      </c>
      <c r="X30" s="8">
        <f>'[2]Ведомость'!AJ35</f>
        <v>0</v>
      </c>
      <c r="Y30" s="6"/>
      <c r="Z30" s="32">
        <f t="shared" si="0"/>
        <v>40163.520833333336</v>
      </c>
      <c r="AA30" s="8">
        <f>AB30/(Напряжение!E36*SQRT(3))</f>
        <v>50.884959168762734</v>
      </c>
      <c r="AB30" s="8">
        <f>'[2]Ведомость'!AA35</f>
        <v>560.16</v>
      </c>
      <c r="AC30" s="8">
        <f>'[2]Ведомость'!AB35</f>
        <v>266.4</v>
      </c>
      <c r="AD30" s="8">
        <f>AE30/(Напряжение!E36*SQRT(3))</f>
        <v>88.81976163390719</v>
      </c>
      <c r="AE30" s="8">
        <f>'[2]Ведомость'!AC35</f>
        <v>977.76</v>
      </c>
      <c r="AF30" s="8">
        <f>'[2]Ведомость'!AD35</f>
        <v>446.4</v>
      </c>
      <c r="AG30" s="8">
        <f>AH30/(Напряжение!E36*SQRT(3))</f>
        <v>35.449418855359134</v>
      </c>
      <c r="AH30" s="8">
        <f>'[2]Ведомость'!AE35</f>
        <v>390.24</v>
      </c>
      <c r="AI30" s="8">
        <f>'[2]Ведомость'!AF35</f>
        <v>272.16</v>
      </c>
      <c r="AJ30" s="8">
        <f>AK30/(Напряжение!E36*SQRT(3))</f>
        <v>23.414929797451233</v>
      </c>
      <c r="AK30" s="8">
        <f>'[2]Ведомость'!AG35</f>
        <v>257.76</v>
      </c>
      <c r="AL30" s="8">
        <f>'[2]Ведомость'!AH35</f>
        <v>171.36</v>
      </c>
    </row>
    <row r="31" spans="1:38" ht="15">
      <c r="A31" s="32">
        <v>40163.541666666664</v>
      </c>
      <c r="B31" s="8">
        <f>C31/(Напряжение!C37*SQRT(3))</f>
        <v>50.87208385386316</v>
      </c>
      <c r="C31" s="8">
        <f>'Нагр. в хар. часы'!L30</f>
        <v>564.48</v>
      </c>
      <c r="D31" s="8">
        <f>'Нагр. в хар. часы'!M30</f>
        <v>483.84</v>
      </c>
      <c r="E31" s="8">
        <f>F31/(Напряжение!C37*SQRT(3))</f>
        <v>44.772624820364264</v>
      </c>
      <c r="F31" s="8">
        <f>'Нагр. в хар. часы'!C81</f>
        <v>496.8</v>
      </c>
      <c r="G31" s="8">
        <f>'Нагр. в хар. часы'!D81</f>
        <v>266.4</v>
      </c>
      <c r="H31" s="8">
        <f>I31/(Напряжение!C37*SQRT(3))</f>
        <v>51.001859577980156</v>
      </c>
      <c r="I31" s="8">
        <f>'[2]Ведомость'!W36</f>
        <v>565.92</v>
      </c>
      <c r="J31" s="8">
        <f>'[2]Ведомость'!X36</f>
        <v>347.04</v>
      </c>
      <c r="K31" s="8">
        <f>L31/(Напряжение!E37*SQRT(3))</f>
        <v>7.456317453078936</v>
      </c>
      <c r="L31" s="8">
        <f>'[2]Ведомость'!Y36</f>
        <v>82.08</v>
      </c>
      <c r="M31" s="8">
        <f>'[2]Ведомость'!Z36</f>
        <v>70.56</v>
      </c>
      <c r="O31" s="32">
        <v>40163.541666666664</v>
      </c>
      <c r="P31" s="8">
        <f>Q31/(Напряжение!$C$11*SQRT(3))</f>
        <v>0</v>
      </c>
      <c r="Q31" s="8">
        <f>'Нагр. в хар. часы'!C30</f>
        <v>0</v>
      </c>
      <c r="R31" s="8">
        <f>'Нагр. в хар. часы'!D30</f>
        <v>0</v>
      </c>
      <c r="S31" s="8">
        <f>T31/(Напряжение!$C$11*SQRT(3))</f>
        <v>0.1702038332739984</v>
      </c>
      <c r="T31" s="8">
        <f>'Нагр. в хар. часы'!I30</f>
        <v>1.92</v>
      </c>
      <c r="U31" s="8">
        <f>'Нагр. в хар. часы'!J30</f>
        <v>3.84</v>
      </c>
      <c r="V31" s="8">
        <f>W31/(Напряжение!$E$11*SQRT(3))</f>
        <v>0</v>
      </c>
      <c r="W31" s="8">
        <f>'[2]Ведомость'!AI36</f>
        <v>0</v>
      </c>
      <c r="X31" s="8">
        <f>'[2]Ведомость'!AJ36</f>
        <v>0</v>
      </c>
      <c r="Y31" s="6"/>
      <c r="Z31" s="32">
        <f t="shared" si="0"/>
        <v>40163.541666666664</v>
      </c>
      <c r="AA31" s="8">
        <f>AB31/(Напряжение!E37*SQRT(3))</f>
        <v>51.01690888948745</v>
      </c>
      <c r="AB31" s="8">
        <f>'[2]Ведомость'!AA36</f>
        <v>561.6</v>
      </c>
      <c r="AC31" s="8">
        <f>'[2]Ведомость'!AB36</f>
        <v>267.84</v>
      </c>
      <c r="AD31" s="8">
        <f>AE31/(Напряжение!E37*SQRT(3))</f>
        <v>88.167683567986</v>
      </c>
      <c r="AE31" s="8">
        <f>'[2]Ведомость'!AC36</f>
        <v>970.56</v>
      </c>
      <c r="AF31" s="8">
        <f>'[2]Ведомость'!AD36</f>
        <v>446.4</v>
      </c>
      <c r="AG31" s="8">
        <f>AH31/(Напряжение!E37*SQRT(3))</f>
        <v>35.45021104884898</v>
      </c>
      <c r="AH31" s="8">
        <f>'[2]Ведомость'!AE36</f>
        <v>390.24</v>
      </c>
      <c r="AI31" s="8">
        <f>'[2]Ведомость'!AF36</f>
        <v>269.28</v>
      </c>
      <c r="AJ31" s="8">
        <f>AK31/(Напряжение!E37*SQRT(3))</f>
        <v>22.499764946132927</v>
      </c>
      <c r="AK31" s="8">
        <f>'[2]Ведомость'!AG36</f>
        <v>247.68</v>
      </c>
      <c r="AL31" s="8">
        <f>'[2]Ведомость'!AH36</f>
        <v>167.04</v>
      </c>
    </row>
    <row r="32" spans="1:38" ht="15" hidden="1">
      <c r="A32" s="32">
        <v>40163.5625</v>
      </c>
      <c r="B32" s="8">
        <f>C32/(Напряжение!C38*SQRT(3))</f>
        <v>53.3598549656693</v>
      </c>
      <c r="C32" s="8">
        <f>'Нагр. в хар. часы'!L31</f>
        <v>593.28</v>
      </c>
      <c r="D32" s="8">
        <f>'Нагр. в хар. часы'!M31</f>
        <v>501.12</v>
      </c>
      <c r="E32" s="8">
        <f>F32/(Напряжение!C38*SQRT(3))</f>
        <v>49.603942844299375</v>
      </c>
      <c r="F32" s="8">
        <f>'Нагр. в хар. часы'!C82</f>
        <v>551.52</v>
      </c>
      <c r="G32" s="8">
        <f>'Нагр. в хар. часы'!D82</f>
        <v>272.16</v>
      </c>
      <c r="H32" s="8">
        <f>I32/(Напряжение!C38*SQRT(3))</f>
        <v>50.51054232187143</v>
      </c>
      <c r="I32" s="8">
        <f>'[2]Ведомость'!W37</f>
        <v>561.6</v>
      </c>
      <c r="J32" s="8">
        <f>'[2]Ведомость'!X37</f>
        <v>348.48</v>
      </c>
      <c r="K32" s="8">
        <f>L32/(Напряжение!E38*SQRT(3))</f>
        <v>7.31880843917425</v>
      </c>
      <c r="L32" s="8">
        <f>'[2]Ведомость'!Y37</f>
        <v>80.64</v>
      </c>
      <c r="M32" s="8">
        <f>'[2]Ведомость'!Z37</f>
        <v>70.56</v>
      </c>
      <c r="O32" s="32">
        <v>40163.5625</v>
      </c>
      <c r="P32" s="8">
        <f>Q32/(Напряжение!$C$11*SQRT(3))</f>
        <v>0</v>
      </c>
      <c r="Q32" s="8">
        <f>'Нагр. в хар. часы'!C31</f>
        <v>0</v>
      </c>
      <c r="R32" s="8">
        <f>'Нагр. в хар. часы'!D31</f>
        <v>0</v>
      </c>
      <c r="S32" s="8">
        <f>T32/(Напряжение!$C$11*SQRT(3))</f>
        <v>0</v>
      </c>
      <c r="T32" s="8">
        <f>'Нагр. в хар. часы'!I31</f>
        <v>0</v>
      </c>
      <c r="U32" s="8">
        <f>'Нагр. в хар. часы'!J31</f>
        <v>3.84</v>
      </c>
      <c r="V32" s="8">
        <f>W32/(Напряжение!$E$11*SQRT(3))</f>
        <v>0</v>
      </c>
      <c r="W32" s="8">
        <f>'[2]Ведомость'!AI37</f>
        <v>0</v>
      </c>
      <c r="X32" s="8">
        <f>'[2]Ведомость'!AJ37</f>
        <v>0</v>
      </c>
      <c r="Y32" s="6"/>
      <c r="Z32" s="32">
        <f t="shared" si="0"/>
        <v>40163.5625</v>
      </c>
      <c r="AA32" s="8">
        <f>AB32/(Напряжение!E38*SQRT(3))</f>
        <v>51.88512411343173</v>
      </c>
      <c r="AB32" s="8">
        <f>'[2]Ведомость'!AA37</f>
        <v>571.68</v>
      </c>
      <c r="AC32" s="8">
        <f>'[2]Ведомость'!AB37</f>
        <v>280.8</v>
      </c>
      <c r="AD32" s="8">
        <f>AE32/(Напряжение!E38*SQRT(3))</f>
        <v>85.86530615245503</v>
      </c>
      <c r="AE32" s="8">
        <f>'[2]Ведомость'!AC37</f>
        <v>946.08</v>
      </c>
      <c r="AF32" s="8">
        <f>'[2]Ведомость'!AD37</f>
        <v>396</v>
      </c>
      <c r="AG32" s="8">
        <f>AH32/(Напряжение!E38*SQRT(3))</f>
        <v>36.46334918802885</v>
      </c>
      <c r="AH32" s="8">
        <f>'[2]Ведомость'!AE37</f>
        <v>401.76</v>
      </c>
      <c r="AI32" s="8">
        <f>'[2]Ведомость'!AF37</f>
        <v>276.48</v>
      </c>
      <c r="AJ32" s="8">
        <f>AK32/(Напряжение!E38*SQRT(3))</f>
        <v>22.740583364577134</v>
      </c>
      <c r="AK32" s="8">
        <f>'[2]Ведомость'!AG37</f>
        <v>250.56</v>
      </c>
      <c r="AL32" s="8">
        <f>'[2]Ведомость'!AH37</f>
        <v>165.6</v>
      </c>
    </row>
    <row r="33" spans="1:38" ht="15">
      <c r="A33" s="32">
        <v>40163.583333333336</v>
      </c>
      <c r="B33" s="8">
        <f>C33/(Напряжение!C39*SQRT(3))</f>
        <v>50.152829704507596</v>
      </c>
      <c r="C33" s="8">
        <f>'Нагр. в хар. часы'!L32</f>
        <v>555.84</v>
      </c>
      <c r="D33" s="8">
        <f>'Нагр. в хар. часы'!M32</f>
        <v>472.32</v>
      </c>
      <c r="E33" s="8">
        <f>F33/(Напряжение!C39*SQRT(3))</f>
        <v>49.76304087260727</v>
      </c>
      <c r="F33" s="8">
        <f>'Нагр. в хар. часы'!C83</f>
        <v>551.52</v>
      </c>
      <c r="G33" s="8">
        <f>'Нагр. в хар. часы'!D83</f>
        <v>285.12</v>
      </c>
      <c r="H33" s="8">
        <f>I33/(Напряжение!C39*SQRT(3))</f>
        <v>53.1412107490767</v>
      </c>
      <c r="I33" s="8">
        <f>'[2]Ведомость'!W38</f>
        <v>588.96</v>
      </c>
      <c r="J33" s="8">
        <f>'[2]Ведомость'!X38</f>
        <v>362.88</v>
      </c>
      <c r="K33" s="8">
        <f>L33/(Напряжение!E39*SQRT(3))</f>
        <v>7.180257555475875</v>
      </c>
      <c r="L33" s="8">
        <f>'[2]Ведомость'!Y38</f>
        <v>79.2</v>
      </c>
      <c r="M33" s="8">
        <f>'[2]Ведомость'!Z38</f>
        <v>72</v>
      </c>
      <c r="O33" s="32">
        <v>40163.583333333336</v>
      </c>
      <c r="P33" s="8">
        <f>Q33/(Напряжение!$C$11*SQRT(3))</f>
        <v>0</v>
      </c>
      <c r="Q33" s="8">
        <f>'Нагр. в хар. часы'!C32</f>
        <v>0</v>
      </c>
      <c r="R33" s="8">
        <f>'Нагр. в хар. часы'!D32</f>
        <v>0</v>
      </c>
      <c r="S33" s="8">
        <f>T33/(Напряжение!$C$11*SQRT(3))</f>
        <v>0.1702038332739984</v>
      </c>
      <c r="T33" s="8">
        <f>'Нагр. в хар. часы'!I32</f>
        <v>1.92</v>
      </c>
      <c r="U33" s="8">
        <f>'Нагр. в хар. часы'!J32</f>
        <v>3.84</v>
      </c>
      <c r="V33" s="8">
        <f>W33/(Напряжение!$E$11*SQRT(3))</f>
        <v>0</v>
      </c>
      <c r="W33" s="8">
        <f>'[2]Ведомость'!AI38</f>
        <v>0</v>
      </c>
      <c r="X33" s="8">
        <f>'[2]Ведомость'!AJ38</f>
        <v>0</v>
      </c>
      <c r="Z33" s="32">
        <f t="shared" si="0"/>
        <v>40163.583333333336</v>
      </c>
      <c r="AA33" s="8">
        <f>AB33/(Напряжение!E39*SQRT(3))</f>
        <v>49.870152476214265</v>
      </c>
      <c r="AB33" s="8">
        <f>'[2]Ведомость'!AA38</f>
        <v>550.08</v>
      </c>
      <c r="AC33" s="8">
        <f>'[2]Ведомость'!AB38</f>
        <v>273.6</v>
      </c>
      <c r="AD33" s="8">
        <f>AE33/(Напряжение!E39*SQRT(3))</f>
        <v>88.25189286366712</v>
      </c>
      <c r="AE33" s="8">
        <f>'[2]Ведомость'!AC38</f>
        <v>973.44</v>
      </c>
      <c r="AF33" s="8">
        <f>'[2]Ведомость'!AD38</f>
        <v>380.16</v>
      </c>
      <c r="AG33" s="8">
        <f>AH33/(Напряжение!E39*SQRT(3))</f>
        <v>36.8151387389854</v>
      </c>
      <c r="AH33" s="8">
        <f>'[2]Ведомость'!AE38</f>
        <v>406.08</v>
      </c>
      <c r="AI33" s="8">
        <f>'[2]Ведомость'!AF38</f>
        <v>277.92</v>
      </c>
      <c r="AJ33" s="8">
        <f>AK33/(Напряжение!E39*SQRT(3))</f>
        <v>22.454623628033648</v>
      </c>
      <c r="AK33" s="8">
        <f>'[2]Ведомость'!AG38</f>
        <v>247.68</v>
      </c>
      <c r="AL33" s="8">
        <f>'[2]Ведомость'!AH38</f>
        <v>168.48</v>
      </c>
    </row>
    <row r="34" spans="1:38" ht="15" hidden="1">
      <c r="A34" s="32">
        <v>40163.604166666664</v>
      </c>
      <c r="B34" s="8">
        <f>C34/(Напряжение!C40*SQRT(3))</f>
        <v>53.20371236472659</v>
      </c>
      <c r="C34" s="8">
        <f>'Нагр. в хар. часы'!L33</f>
        <v>590.4</v>
      </c>
      <c r="D34" s="8">
        <f>'Нагр. в хар. часы'!M33</f>
        <v>491.04</v>
      </c>
      <c r="E34" s="8">
        <f>F34/(Напряжение!C40*SQRT(3))</f>
        <v>51.127469930981164</v>
      </c>
      <c r="F34" s="8">
        <f>'Нагр. в хар. часы'!C84</f>
        <v>567.36</v>
      </c>
      <c r="G34" s="8">
        <f>'Нагр. в хар. часы'!D84</f>
        <v>293.76</v>
      </c>
      <c r="H34" s="8">
        <f>I34/(Напряжение!C40*SQRT(3))</f>
        <v>54.76089419003566</v>
      </c>
      <c r="I34" s="8">
        <f>'[2]Ведомость'!W39</f>
        <v>607.68</v>
      </c>
      <c r="J34" s="8">
        <f>'[2]Ведомость'!X39</f>
        <v>362.88</v>
      </c>
      <c r="K34" s="8">
        <f>L34/(Напряжение!E40*SQRT(3))</f>
        <v>7.305836787388735</v>
      </c>
      <c r="L34" s="8">
        <f>'[2]Ведомость'!Y39</f>
        <v>80.64</v>
      </c>
      <c r="M34" s="8">
        <f>'[2]Ведомость'!Z39</f>
        <v>70.56</v>
      </c>
      <c r="O34" s="32">
        <v>40163.604166666664</v>
      </c>
      <c r="P34" s="8">
        <f>Q34/(Напряжение!$C$11*SQRT(3))</f>
        <v>0</v>
      </c>
      <c r="Q34" s="8">
        <f>'Нагр. в хар. часы'!C33</f>
        <v>0</v>
      </c>
      <c r="R34" s="8">
        <f>'Нагр. в хар. часы'!D33</f>
        <v>0</v>
      </c>
      <c r="S34" s="8">
        <f>T34/(Напряжение!$C$11*SQRT(3))</f>
        <v>0.1702038332739984</v>
      </c>
      <c r="T34" s="8">
        <f>'Нагр. в хар. часы'!I33</f>
        <v>1.92</v>
      </c>
      <c r="U34" s="8">
        <f>'Нагр. в хар. часы'!J33</f>
        <v>3.84</v>
      </c>
      <c r="V34" s="8">
        <f>W34/(Напряжение!$E$11*SQRT(3))</f>
        <v>0</v>
      </c>
      <c r="W34" s="8">
        <f>'[2]Ведомость'!AI39</f>
        <v>0</v>
      </c>
      <c r="X34" s="8">
        <f>'[2]Ведомость'!AJ39</f>
        <v>0</v>
      </c>
      <c r="Z34" s="32">
        <f t="shared" si="0"/>
        <v>40163.604166666664</v>
      </c>
      <c r="AA34" s="8">
        <f>AB34/(Напряжение!E40*SQRT(3))</f>
        <v>49.96670517089081</v>
      </c>
      <c r="AB34" s="8">
        <f>'[2]Ведомость'!AA39</f>
        <v>551.52</v>
      </c>
      <c r="AC34" s="8">
        <f>'[2]Ведомость'!AB39</f>
        <v>279.36</v>
      </c>
      <c r="AD34" s="8">
        <f>AE34/(Напряжение!E40*SQRT(3))</f>
        <v>87.14819596385134</v>
      </c>
      <c r="AE34" s="8">
        <f>'[2]Ведомость'!AC39</f>
        <v>961.92</v>
      </c>
      <c r="AF34" s="8">
        <f>'[2]Ведомость'!AD39</f>
        <v>377.28</v>
      </c>
      <c r="AG34" s="8">
        <f>AH34/(Напряжение!E40*SQRT(3))</f>
        <v>37.181490792960524</v>
      </c>
      <c r="AH34" s="8">
        <f>'[2]Ведомость'!AE39</f>
        <v>410.4</v>
      </c>
      <c r="AI34" s="8">
        <f>'[2]Ведомость'!AF39</f>
        <v>279.36</v>
      </c>
      <c r="AJ34" s="8">
        <f>AK34/(Напряжение!E40*SQRT(3))</f>
        <v>22.961201331793166</v>
      </c>
      <c r="AK34" s="8">
        <f>'[2]Ведомость'!AG39</f>
        <v>253.44</v>
      </c>
      <c r="AL34" s="8">
        <f>'[2]Ведомость'!AH39</f>
        <v>172.8</v>
      </c>
    </row>
    <row r="35" spans="1:38" ht="15">
      <c r="A35" s="32">
        <v>40163.625</v>
      </c>
      <c r="B35" s="8">
        <f>C35/(Напряжение!C41*SQRT(3))</f>
        <v>52.94230633688201</v>
      </c>
      <c r="C35" s="8">
        <f>'Нагр. в хар. часы'!L34</f>
        <v>590.4</v>
      </c>
      <c r="D35" s="8">
        <f>'Нагр. в хар. часы'!M34</f>
        <v>480.96</v>
      </c>
      <c r="E35" s="8">
        <f>F35/(Напряжение!C41*SQRT(3))</f>
        <v>48.68109631464517</v>
      </c>
      <c r="F35" s="8">
        <f>'Нагр. в хар. часы'!C85</f>
        <v>542.88</v>
      </c>
      <c r="G35" s="8">
        <f>'Нагр. в хар. часы'!D85</f>
        <v>295.2</v>
      </c>
      <c r="H35" s="8">
        <f>I35/(Напряжение!C41*SQRT(3))</f>
        <v>52.55492360758775</v>
      </c>
      <c r="I35" s="8">
        <f>'[2]Ведомость'!W40</f>
        <v>586.08</v>
      </c>
      <c r="J35" s="8">
        <f>'[2]Ведомость'!X40</f>
        <v>364.32</v>
      </c>
      <c r="K35" s="8">
        <f>L35/(Напряжение!E41*SQRT(3))</f>
        <v>7.406438223284984</v>
      </c>
      <c r="L35" s="8">
        <f>'[2]Ведомость'!Y40</f>
        <v>82.08</v>
      </c>
      <c r="M35" s="8">
        <f>'[2]Ведомость'!Z40</f>
        <v>72</v>
      </c>
      <c r="O35" s="32">
        <v>40163.625</v>
      </c>
      <c r="P35" s="8">
        <f>Q35/(Напряжение!$C$11*SQRT(3))</f>
        <v>0</v>
      </c>
      <c r="Q35" s="8">
        <f>'Нагр. в хар. часы'!C34</f>
        <v>0</v>
      </c>
      <c r="R35" s="8">
        <f>'Нагр. в хар. часы'!D34</f>
        <v>0</v>
      </c>
      <c r="S35" s="8">
        <f>T35/(Напряжение!$C$11*SQRT(3))</f>
        <v>0.1702038332739984</v>
      </c>
      <c r="T35" s="8">
        <f>'Нагр. в хар. часы'!I34</f>
        <v>1.92</v>
      </c>
      <c r="U35" s="8">
        <f>'Нагр. в хар. часы'!J34</f>
        <v>3.84</v>
      </c>
      <c r="V35" s="8">
        <f>W35/(Напряжение!$E$11*SQRT(3))</f>
        <v>0</v>
      </c>
      <c r="W35" s="8">
        <f>'[2]Ведомость'!AI40</f>
        <v>0</v>
      </c>
      <c r="X35" s="8">
        <f>'[2]Ведомость'!AJ40</f>
        <v>0</v>
      </c>
      <c r="Z35" s="32">
        <f t="shared" si="0"/>
        <v>40163.625</v>
      </c>
      <c r="AA35" s="8">
        <f>AB35/(Напряжение!E41*SQRT(3))</f>
        <v>51.455255024927254</v>
      </c>
      <c r="AB35" s="8">
        <f>'[2]Ведомость'!AA40</f>
        <v>570.24</v>
      </c>
      <c r="AC35" s="8">
        <f>'[2]Ведомость'!AB40</f>
        <v>285.12</v>
      </c>
      <c r="AD35" s="8">
        <f>AE35/(Напряжение!E41*SQRT(3))</f>
        <v>89.91675878093349</v>
      </c>
      <c r="AE35" s="8">
        <f>'[2]Ведомость'!AC40</f>
        <v>996.48</v>
      </c>
      <c r="AF35" s="8">
        <f>'[2]Ведомость'!AD40</f>
        <v>424.8</v>
      </c>
      <c r="AG35" s="8">
        <f>AH35/(Напряжение!E41*SQRT(3))</f>
        <v>36.90225360373571</v>
      </c>
      <c r="AH35" s="8">
        <f>'[2]Ведомость'!AE40</f>
        <v>408.96</v>
      </c>
      <c r="AI35" s="8">
        <f>'[2]Ведомость'!AF40</f>
        <v>279.36</v>
      </c>
      <c r="AJ35" s="8">
        <f>AK35/(Напряжение!E41*SQRT(3))</f>
        <v>24.1683773601931</v>
      </c>
      <c r="AK35" s="8">
        <f>'[2]Ведомость'!AG40</f>
        <v>267.84</v>
      </c>
      <c r="AL35" s="8">
        <f>'[2]Ведомость'!AH40</f>
        <v>191.52</v>
      </c>
    </row>
    <row r="36" spans="1:38" ht="15" hidden="1">
      <c r="A36" s="32">
        <v>40163.645833333336</v>
      </c>
      <c r="B36" s="8">
        <f>C36/(Напряжение!C42*SQRT(3))</f>
        <v>40.25664326904588</v>
      </c>
      <c r="C36" s="8">
        <f>'Нагр. в хар. часы'!L35</f>
        <v>449.28</v>
      </c>
      <c r="D36" s="8">
        <f>'Нагр. в хар. часы'!M35</f>
        <v>349.92</v>
      </c>
      <c r="E36" s="8">
        <f>F36/(Напряжение!C42*SQRT(3))</f>
        <v>48.64344395009711</v>
      </c>
      <c r="F36" s="8">
        <f>'Нагр. в хар. часы'!C86</f>
        <v>542.88</v>
      </c>
      <c r="G36" s="8">
        <f>'Нагр. в хар. часы'!D86</f>
        <v>303.84</v>
      </c>
      <c r="H36" s="8">
        <f>I36/(Напряжение!C42*SQRT(3))</f>
        <v>54.06260746708406</v>
      </c>
      <c r="I36" s="8">
        <f>'[2]Ведомость'!W41</f>
        <v>603.36</v>
      </c>
      <c r="J36" s="8">
        <f>'[2]Ведомость'!X41</f>
        <v>371.52</v>
      </c>
      <c r="K36" s="8">
        <f>L36/(Напряжение!E42*SQRT(3))</f>
        <v>7.262772401248722</v>
      </c>
      <c r="L36" s="8">
        <f>'[2]Ведомость'!Y41</f>
        <v>80.64</v>
      </c>
      <c r="M36" s="8">
        <f>'[2]Ведомость'!Z41</f>
        <v>72</v>
      </c>
      <c r="O36" s="32">
        <v>40163.645833333336</v>
      </c>
      <c r="P36" s="8">
        <f>Q36/(Напряжение!$C$11*SQRT(3))</f>
        <v>0</v>
      </c>
      <c r="Q36" s="8">
        <f>'Нагр. в хар. часы'!C35</f>
        <v>0</v>
      </c>
      <c r="R36" s="8">
        <f>'Нагр. в хар. часы'!D35</f>
        <v>0</v>
      </c>
      <c r="S36" s="8">
        <f>T36/(Напряжение!$C$11*SQRT(3))</f>
        <v>0.1702038332739984</v>
      </c>
      <c r="T36" s="8">
        <f>'Нагр. в хар. часы'!I35</f>
        <v>1.92</v>
      </c>
      <c r="U36" s="8">
        <f>'Нагр. в хар. часы'!J35</f>
        <v>3.84</v>
      </c>
      <c r="V36" s="8">
        <f>W36/(Напряжение!$E$11*SQRT(3))</f>
        <v>0</v>
      </c>
      <c r="W36" s="8">
        <f>'[2]Ведомость'!AI41</f>
        <v>0</v>
      </c>
      <c r="X36" s="8">
        <f>'[2]Ведомость'!AJ41</f>
        <v>0</v>
      </c>
      <c r="Z36" s="32">
        <f t="shared" si="0"/>
        <v>40163.645833333336</v>
      </c>
      <c r="AA36" s="8">
        <f>AB36/(Напряжение!E42*SQRT(3))</f>
        <v>51.228483901665086</v>
      </c>
      <c r="AB36" s="8">
        <f>'[2]Ведомость'!AA41</f>
        <v>568.8</v>
      </c>
      <c r="AC36" s="8">
        <f>'[2]Ведомость'!AB41</f>
        <v>283.68</v>
      </c>
      <c r="AD36" s="8">
        <f>AE36/(Напряжение!E42*SQRT(3))</f>
        <v>91.82219393007313</v>
      </c>
      <c r="AE36" s="8">
        <f>'[2]Ведомость'!AC41</f>
        <v>1019.52</v>
      </c>
      <c r="AF36" s="8">
        <f>'[2]Ведомость'!AD41</f>
        <v>449.28</v>
      </c>
      <c r="AG36" s="8">
        <f>AH36/(Напряжение!E42*SQRT(3))</f>
        <v>37.74047801363175</v>
      </c>
      <c r="AH36" s="8">
        <f>'[2]Ведомость'!AE41</f>
        <v>419.04</v>
      </c>
      <c r="AI36" s="8">
        <f>'[2]Ведомость'!AF41</f>
        <v>282.24</v>
      </c>
      <c r="AJ36" s="8">
        <f>AK36/(Напряжение!E42*SQRT(3))</f>
        <v>23.474317939750332</v>
      </c>
      <c r="AK36" s="8">
        <f>'[2]Ведомость'!AG41</f>
        <v>260.64</v>
      </c>
      <c r="AL36" s="8">
        <f>'[2]Ведомость'!AH41</f>
        <v>177.12</v>
      </c>
    </row>
    <row r="37" spans="1:38" ht="15">
      <c r="A37" s="32">
        <v>40163.666666666664</v>
      </c>
      <c r="B37" s="8">
        <f>C37/(Напряжение!C43*SQRT(3))</f>
        <v>40.24727060206883</v>
      </c>
      <c r="C37" s="8">
        <f>'Нагр. в хар. часы'!L36</f>
        <v>449.28</v>
      </c>
      <c r="D37" s="8">
        <f>'Нагр. в хар. часы'!M36</f>
        <v>345.6</v>
      </c>
      <c r="E37" s="8">
        <f>F37/(Напряжение!C43*SQRT(3))</f>
        <v>50.567083576958275</v>
      </c>
      <c r="F37" s="8">
        <f>'Нагр. в хар. часы'!C87</f>
        <v>564.48</v>
      </c>
      <c r="G37" s="8">
        <f>'Нагр. в хар. часы'!D87</f>
        <v>303.84</v>
      </c>
      <c r="H37" s="8">
        <f>I37/(Напряжение!C43*SQRT(3))</f>
        <v>55.726990064403</v>
      </c>
      <c r="I37" s="8">
        <f>'[2]Ведомость'!W42</f>
        <v>622.08</v>
      </c>
      <c r="J37" s="8">
        <f>'[2]Ведомость'!X42</f>
        <v>375.84</v>
      </c>
      <c r="K37" s="8">
        <f>L37/(Напряжение!E43*SQRT(3))</f>
        <v>7.257702623915103</v>
      </c>
      <c r="L37" s="8">
        <f>'[2]Ведомость'!Y42</f>
        <v>80.64</v>
      </c>
      <c r="M37" s="8">
        <f>'[2]Ведомость'!Z42</f>
        <v>72</v>
      </c>
      <c r="O37" s="32">
        <v>40163.666666666664</v>
      </c>
      <c r="P37" s="8">
        <f>Q37/(Напряжение!$C$11*SQRT(3))</f>
        <v>0</v>
      </c>
      <c r="Q37" s="8">
        <f>'Нагр. в хар. часы'!C36</f>
        <v>0</v>
      </c>
      <c r="R37" s="8">
        <f>'Нагр. в хар. часы'!D36</f>
        <v>0</v>
      </c>
      <c r="S37" s="8">
        <f>T37/(Напряжение!$C$11*SQRT(3))</f>
        <v>0</v>
      </c>
      <c r="T37" s="8">
        <f>'Нагр. в хар. часы'!I36</f>
        <v>0</v>
      </c>
      <c r="U37" s="8">
        <f>'Нагр. в хар. часы'!J36</f>
        <v>3.84</v>
      </c>
      <c r="V37" s="8">
        <f>W37/(Напряжение!$E$11*SQRT(3))</f>
        <v>0</v>
      </c>
      <c r="W37" s="8">
        <f>'[2]Ведомость'!AI42</f>
        <v>0</v>
      </c>
      <c r="X37" s="8">
        <f>'[2]Ведомость'!AJ42</f>
        <v>0</v>
      </c>
      <c r="Z37" s="32">
        <f t="shared" si="0"/>
        <v>40163.666666666664</v>
      </c>
      <c r="AA37" s="8">
        <f>AB37/(Напряжение!E43*SQRT(3))</f>
        <v>47.43427072058799</v>
      </c>
      <c r="AB37" s="8">
        <f>'[2]Ведомость'!AA42</f>
        <v>527.04</v>
      </c>
      <c r="AC37" s="8">
        <f>'[2]Ведомость'!AB42</f>
        <v>283.68</v>
      </c>
      <c r="AD37" s="8">
        <f>AE37/(Напряжение!E43*SQRT(3))</f>
        <v>85.6668113287122</v>
      </c>
      <c r="AE37" s="8">
        <f>'[2]Ведомость'!AC42</f>
        <v>951.84</v>
      </c>
      <c r="AF37" s="8">
        <f>'[2]Ведомость'!AD42</f>
        <v>375.84</v>
      </c>
      <c r="AG37" s="8">
        <f>AH37/(Напряжение!E43*SQRT(3))</f>
        <v>37.973336942984375</v>
      </c>
      <c r="AH37" s="8">
        <f>'[2]Ведомость'!AE42</f>
        <v>421.92</v>
      </c>
      <c r="AI37" s="8">
        <f>'[2]Ведомость'!AF42</f>
        <v>285.12</v>
      </c>
      <c r="AJ37" s="8">
        <f>AK37/(Напряжение!E43*SQRT(3))</f>
        <v>22.161913369455046</v>
      </c>
      <c r="AK37" s="8">
        <f>'[2]Ведомость'!AG42</f>
        <v>246.24</v>
      </c>
      <c r="AL37" s="8">
        <f>'[2]Ведомость'!AH42</f>
        <v>172.8</v>
      </c>
    </row>
    <row r="38" spans="1:38" ht="15" hidden="1">
      <c r="A38" s="32">
        <v>40163.6875</v>
      </c>
      <c r="B38" s="8">
        <f>C38/(Напряжение!C44*SQRT(3))</f>
        <v>41.21949965001891</v>
      </c>
      <c r="C38" s="8">
        <f>'Нагр. в хар. часы'!L37</f>
        <v>460.8</v>
      </c>
      <c r="D38" s="8">
        <f>'Нагр. в хар. часы'!M37</f>
        <v>345.6</v>
      </c>
      <c r="E38" s="8">
        <f>F38/(Напряжение!C44*SQRT(3))</f>
        <v>50.36507613486685</v>
      </c>
      <c r="F38" s="8">
        <f>'Нагр. в хар. часы'!C88</f>
        <v>563.04</v>
      </c>
      <c r="G38" s="8">
        <f>'Нагр. в хар. часы'!D88</f>
        <v>296.64</v>
      </c>
      <c r="H38" s="8">
        <f>I38/(Напряжение!C44*SQRT(3))</f>
        <v>55.51751359111921</v>
      </c>
      <c r="I38" s="8">
        <f>'[2]Ведомость'!W43</f>
        <v>620.64</v>
      </c>
      <c r="J38" s="8">
        <f>'[2]Ведомость'!X43</f>
        <v>371.52</v>
      </c>
      <c r="K38" s="8">
        <f>L38/(Напряжение!E44*SQRT(3))</f>
        <v>7.2508967634690755</v>
      </c>
      <c r="L38" s="8">
        <f>'[2]Ведомость'!Y43</f>
        <v>80.64</v>
      </c>
      <c r="M38" s="8">
        <f>'[2]Ведомость'!Z43</f>
        <v>72</v>
      </c>
      <c r="O38" s="32">
        <v>40163.6875</v>
      </c>
      <c r="P38" s="8">
        <f>Q38/(Напряжение!$C$11*SQRT(3))</f>
        <v>0</v>
      </c>
      <c r="Q38" s="8">
        <f>'Нагр. в хар. часы'!C37</f>
        <v>0</v>
      </c>
      <c r="R38" s="8">
        <f>'Нагр. в хар. часы'!D37</f>
        <v>0</v>
      </c>
      <c r="S38" s="8">
        <f>T38/(Напряжение!$C$11*SQRT(3))</f>
        <v>0.1702038332739984</v>
      </c>
      <c r="T38" s="8">
        <f>'Нагр. в хар. часы'!I37</f>
        <v>1.92</v>
      </c>
      <c r="U38" s="8">
        <f>'Нагр. в хар. часы'!J37</f>
        <v>3.84</v>
      </c>
      <c r="V38" s="8">
        <f>W38/(Напряжение!$E$11*SQRT(3))</f>
        <v>0</v>
      </c>
      <c r="W38" s="8">
        <f>'[2]Ведомость'!AI43</f>
        <v>0</v>
      </c>
      <c r="X38" s="8">
        <f>'[2]Ведомость'!AJ43</f>
        <v>0</v>
      </c>
      <c r="Z38" s="32">
        <f t="shared" si="0"/>
        <v>40163.6875</v>
      </c>
      <c r="AA38" s="8">
        <f>AB38/(Напряжение!E44*SQRT(3))</f>
        <v>49.97939554819756</v>
      </c>
      <c r="AB38" s="8">
        <f>'[2]Ведомость'!AA43</f>
        <v>555.84</v>
      </c>
      <c r="AC38" s="8">
        <f>'[2]Ведомость'!AB43</f>
        <v>276.48</v>
      </c>
      <c r="AD38" s="8">
        <f>AE38/(Напряжение!E44*SQRT(3))</f>
        <v>88.43504445445319</v>
      </c>
      <c r="AE38" s="8">
        <f>'[2]Ведомость'!AC43</f>
        <v>983.52</v>
      </c>
      <c r="AF38" s="8">
        <f>'[2]Ведомость'!AD43</f>
        <v>371.52</v>
      </c>
      <c r="AG38" s="8">
        <f>AH38/(Напряжение!E44*SQRT(3))</f>
        <v>38.32616860690797</v>
      </c>
      <c r="AH38" s="8">
        <f>'[2]Ведомость'!AE43</f>
        <v>426.24</v>
      </c>
      <c r="AI38" s="8">
        <f>'[2]Ведомость'!AF43</f>
        <v>285.12</v>
      </c>
      <c r="AJ38" s="8">
        <f>AK38/(Напряжение!E44*SQRT(3))</f>
        <v>22.788532685188525</v>
      </c>
      <c r="AK38" s="8">
        <f>'[2]Ведомость'!AG43</f>
        <v>253.44</v>
      </c>
      <c r="AL38" s="8">
        <f>'[2]Ведомость'!AH43</f>
        <v>174.24</v>
      </c>
    </row>
    <row r="39" spans="1:38" ht="15">
      <c r="A39" s="32">
        <v>40163.708333333336</v>
      </c>
      <c r="B39" s="8">
        <f>C39/(Напряжение!C45*SQRT(3))</f>
        <v>43.63652356283777</v>
      </c>
      <c r="C39" s="8">
        <f>'Нагр. в хар. часы'!L38</f>
        <v>488.16</v>
      </c>
      <c r="D39" s="8">
        <f>'Нагр. в хар. часы'!M38</f>
        <v>338.4</v>
      </c>
      <c r="E39" s="8">
        <f>F39/(Напряжение!C45*SQRT(3))</f>
        <v>50.201310293530184</v>
      </c>
      <c r="F39" s="8">
        <f>'Нагр. в хар. часы'!C89</f>
        <v>561.6</v>
      </c>
      <c r="G39" s="8">
        <f>'Нагр. в хар. часы'!D89</f>
        <v>290.88</v>
      </c>
      <c r="H39" s="8">
        <f>I39/(Напряжение!C45*SQRT(3))</f>
        <v>55.60760524821805</v>
      </c>
      <c r="I39" s="8">
        <f>'[2]Ведомость'!W44</f>
        <v>622.08</v>
      </c>
      <c r="J39" s="8">
        <f>'[2]Ведомость'!X44</f>
        <v>358.56</v>
      </c>
      <c r="K39" s="8">
        <f>L39/(Напряжение!E45*SQRT(3))</f>
        <v>7.245989388902692</v>
      </c>
      <c r="L39" s="8">
        <f>'[2]Ведомость'!Y44</f>
        <v>80.64</v>
      </c>
      <c r="M39" s="8">
        <f>'[2]Ведомость'!Z44</f>
        <v>72</v>
      </c>
      <c r="O39" s="32">
        <v>40163.708333333336</v>
      </c>
      <c r="P39" s="8">
        <f>Q39/(Напряжение!$C$11*SQRT(3))</f>
        <v>0</v>
      </c>
      <c r="Q39" s="8">
        <f>'Нагр. в хар. часы'!C38</f>
        <v>0</v>
      </c>
      <c r="R39" s="8">
        <f>'Нагр. в хар. часы'!D38</f>
        <v>0</v>
      </c>
      <c r="S39" s="8">
        <f>T39/(Напряжение!$C$11*SQRT(3))</f>
        <v>0.1702038332739984</v>
      </c>
      <c r="T39" s="8">
        <f>'Нагр. в хар. часы'!I38</f>
        <v>1.92</v>
      </c>
      <c r="U39" s="8">
        <f>'Нагр. в хар. часы'!J38</f>
        <v>3.84</v>
      </c>
      <c r="V39" s="8">
        <f>W39/(Напряжение!$E$11*SQRT(3))</f>
        <v>0</v>
      </c>
      <c r="W39" s="8">
        <f>'[2]Ведомость'!AI44</f>
        <v>0</v>
      </c>
      <c r="X39" s="8">
        <f>'[2]Ведомость'!AJ44</f>
        <v>0</v>
      </c>
      <c r="Z39" s="32">
        <f t="shared" si="0"/>
        <v>40163.708333333336</v>
      </c>
      <c r="AA39" s="8">
        <f>AB39/(Напряжение!E45*SQRT(3))</f>
        <v>52.53342306954452</v>
      </c>
      <c r="AB39" s="8">
        <f>'[2]Ведомость'!AA44</f>
        <v>584.64</v>
      </c>
      <c r="AC39" s="8">
        <f>'[2]Ведомость'!AB44</f>
        <v>275.04</v>
      </c>
      <c r="AD39" s="8">
        <f>AE39/(Напряжение!E45*SQRT(3))</f>
        <v>87.08126533449128</v>
      </c>
      <c r="AE39" s="8">
        <f>'[2]Ведомость'!AC44</f>
        <v>969.12</v>
      </c>
      <c r="AF39" s="8">
        <f>'[2]Ведомость'!AD44</f>
        <v>361.44</v>
      </c>
      <c r="AG39" s="8">
        <f>AH39/(Напряжение!E45*SQRT(3))</f>
        <v>38.42962229471606</v>
      </c>
      <c r="AH39" s="8">
        <f>'[2]Ведомость'!AE44</f>
        <v>427.68</v>
      </c>
      <c r="AI39" s="8">
        <f>'[2]Ведомость'!AF44</f>
        <v>285.12</v>
      </c>
      <c r="AJ39" s="8">
        <f>AK39/(Напряжение!E45*SQRT(3))</f>
        <v>23.549465513933747</v>
      </c>
      <c r="AK39" s="8">
        <f>'[2]Ведомость'!AG44</f>
        <v>262.08</v>
      </c>
      <c r="AL39" s="8">
        <f>'[2]Ведомость'!AH44</f>
        <v>169.92</v>
      </c>
    </row>
    <row r="40" spans="1:38" ht="15" hidden="1">
      <c r="A40" s="32">
        <v>40163.729166666664</v>
      </c>
      <c r="B40" s="8">
        <f>C40/(Напряжение!C46*SQRT(3))</f>
        <v>47.044314880567384</v>
      </c>
      <c r="C40" s="8">
        <f>'Нагр. в хар. часы'!L39</f>
        <v>527.04</v>
      </c>
      <c r="D40" s="8">
        <f>'Нагр. в хар. часы'!M39</f>
        <v>338.4</v>
      </c>
      <c r="E40" s="8">
        <f>F40/(Напряжение!C46*SQRT(3))</f>
        <v>57.58429799588576</v>
      </c>
      <c r="F40" s="8">
        <f>'Нагр. в хар. часы'!C90</f>
        <v>645.12</v>
      </c>
      <c r="G40" s="8">
        <f>'Нагр. в хар. часы'!D90</f>
        <v>292.32</v>
      </c>
      <c r="H40" s="8">
        <f>I40/(Напряжение!C46*SQRT(3))</f>
        <v>58.74112541098169</v>
      </c>
      <c r="I40" s="8">
        <f>'[2]Ведомость'!W45</f>
        <v>658.08</v>
      </c>
      <c r="J40" s="8">
        <f>'[2]Ведомость'!X45</f>
        <v>355.68</v>
      </c>
      <c r="K40" s="8">
        <f>L40/(Напряжение!E46*SQRT(3))</f>
        <v>7.372392402411909</v>
      </c>
      <c r="L40" s="8">
        <f>'[2]Ведомость'!Y45</f>
        <v>82.08</v>
      </c>
      <c r="M40" s="8">
        <f>'[2]Ведомость'!Z45</f>
        <v>73.44</v>
      </c>
      <c r="O40" s="32">
        <v>40163.729166666664</v>
      </c>
      <c r="P40" s="8">
        <f>Q40/(Напряжение!$C$11*SQRT(3))</f>
        <v>0</v>
      </c>
      <c r="Q40" s="8">
        <f>'Нагр. в хар. часы'!C39</f>
        <v>0</v>
      </c>
      <c r="R40" s="8">
        <f>'Нагр. в хар. часы'!D39</f>
        <v>0</v>
      </c>
      <c r="S40" s="8">
        <f>T40/(Напряжение!$C$11*SQRT(3))</f>
        <v>0.1702038332739984</v>
      </c>
      <c r="T40" s="8">
        <f>'Нагр. в хар. часы'!I39</f>
        <v>1.92</v>
      </c>
      <c r="U40" s="8">
        <f>'Нагр. в хар. часы'!J39</f>
        <v>3.84</v>
      </c>
      <c r="V40" s="8">
        <f>W40/(Напряжение!$E$11*SQRT(3))</f>
        <v>0</v>
      </c>
      <c r="W40" s="8">
        <f>'[2]Ведомость'!AI45</f>
        <v>0</v>
      </c>
      <c r="X40" s="8">
        <f>'[2]Ведомость'!AJ45</f>
        <v>0</v>
      </c>
      <c r="Z40" s="32">
        <f t="shared" si="0"/>
        <v>40163.729166666664</v>
      </c>
      <c r="AA40" s="8">
        <f>AB40/(Напряжение!E46*SQRT(3))</f>
        <v>53.288169645503615</v>
      </c>
      <c r="AB40" s="8">
        <f>'[2]Ведомость'!AA45</f>
        <v>593.28</v>
      </c>
      <c r="AC40" s="8">
        <f>'[2]Ведомость'!AB45</f>
        <v>270.72</v>
      </c>
      <c r="AD40" s="8">
        <f>AE40/(Напряжение!E46*SQRT(3))</f>
        <v>90.4088120927355</v>
      </c>
      <c r="AE40" s="8">
        <f>'[2]Ведомость'!AC45</f>
        <v>1006.56</v>
      </c>
      <c r="AF40" s="8">
        <f>'[2]Ведомость'!AD45</f>
        <v>357.12</v>
      </c>
      <c r="AG40" s="8">
        <f>AH40/(Напряжение!E46*SQRT(3))</f>
        <v>32.98175548447433</v>
      </c>
      <c r="AH40" s="8">
        <f>'[2]Ведомость'!AE45</f>
        <v>367.2</v>
      </c>
      <c r="AI40" s="8">
        <f>'[2]Ведомость'!AF45</f>
        <v>231.84</v>
      </c>
      <c r="AJ40" s="8">
        <f>AK40/(Напряжение!E46*SQRT(3))</f>
        <v>24.44530112378686</v>
      </c>
      <c r="AK40" s="8">
        <f>'[2]Ведомость'!AG45</f>
        <v>272.16</v>
      </c>
      <c r="AL40" s="8">
        <f>'[2]Ведомость'!AH45</f>
        <v>168.48</v>
      </c>
    </row>
    <row r="41" spans="1:38" ht="15">
      <c r="A41" s="32">
        <v>40163.75</v>
      </c>
      <c r="B41" s="8">
        <f>C41/(Напряжение!C47*SQRT(3))</f>
        <v>47.23623597059749</v>
      </c>
      <c r="C41" s="8">
        <f>'Нагр. в хар. часы'!L40</f>
        <v>528.48</v>
      </c>
      <c r="D41" s="8">
        <f>'Нагр. в хар. часы'!M40</f>
        <v>329.76</v>
      </c>
      <c r="E41" s="8">
        <f>F41/(Напряжение!C47*SQRT(3))</f>
        <v>58.04779951700128</v>
      </c>
      <c r="F41" s="8">
        <f>'Нагр. в хар. часы'!C91</f>
        <v>649.44</v>
      </c>
      <c r="G41" s="8">
        <f>'Нагр. в хар. часы'!D91</f>
        <v>279.36</v>
      </c>
      <c r="H41" s="8">
        <f>I41/(Напряжение!C47*SQRT(3))</f>
        <v>59.46359950522082</v>
      </c>
      <c r="I41" s="8">
        <f>'[2]Ведомость'!W46</f>
        <v>665.28</v>
      </c>
      <c r="J41" s="8">
        <f>'[2]Ведомость'!X46</f>
        <v>335.52</v>
      </c>
      <c r="K41" s="8">
        <f>L41/(Напряжение!E47*SQRT(3))</f>
        <v>7.395400093577762</v>
      </c>
      <c r="L41" s="8">
        <f>'[2]Ведомость'!Y46</f>
        <v>82.08</v>
      </c>
      <c r="M41" s="8">
        <f>'[2]Ведомость'!Z46</f>
        <v>72</v>
      </c>
      <c r="O41" s="32">
        <v>40163.75</v>
      </c>
      <c r="P41" s="8">
        <f>Q41/(Напряжение!$C$11*SQRT(3))</f>
        <v>0</v>
      </c>
      <c r="Q41" s="8">
        <f>'Нагр. в хар. часы'!C40</f>
        <v>0</v>
      </c>
      <c r="R41" s="8">
        <f>'Нагр. в хар. часы'!D40</f>
        <v>0</v>
      </c>
      <c r="S41" s="8">
        <f>T41/(Напряжение!$C$11*SQRT(3))</f>
        <v>0.1702038332739984</v>
      </c>
      <c r="T41" s="8">
        <f>'Нагр. в хар. часы'!I40</f>
        <v>1.92</v>
      </c>
      <c r="U41" s="8">
        <f>'Нагр. в хар. часы'!J40</f>
        <v>3.84</v>
      </c>
      <c r="V41" s="8">
        <f>W41/(Напряжение!$E$11*SQRT(3))</f>
        <v>0</v>
      </c>
      <c r="W41" s="8">
        <f>'[2]Ведомость'!AI46</f>
        <v>0</v>
      </c>
      <c r="X41" s="8">
        <f>'[2]Ведомость'!AJ46</f>
        <v>0</v>
      </c>
      <c r="Z41" s="32">
        <f t="shared" si="0"/>
        <v>40163.75</v>
      </c>
      <c r="AA41" s="8">
        <f>AB41/(Напряжение!E47*SQRT(3))</f>
        <v>51.76780065504433</v>
      </c>
      <c r="AB41" s="8">
        <f>'[2]Ведомость'!AA46</f>
        <v>574.56</v>
      </c>
      <c r="AC41" s="8">
        <f>'[2]Ведомость'!AB46</f>
        <v>263.52</v>
      </c>
      <c r="AD41" s="8">
        <f>AE41/(Напряжение!E47*SQRT(3))</f>
        <v>91.3396783487499</v>
      </c>
      <c r="AE41" s="8">
        <f>'[2]Ведомость'!AC46</f>
        <v>1013.76</v>
      </c>
      <c r="AF41" s="8">
        <f>'[2]Ведомость'!AD46</f>
        <v>352.8</v>
      </c>
      <c r="AG41" s="8">
        <f>AH41/(Напряжение!E47*SQRT(3))</f>
        <v>35.93904957756211</v>
      </c>
      <c r="AH41" s="8">
        <f>'[2]Ведомость'!AE46</f>
        <v>398.88</v>
      </c>
      <c r="AI41" s="8">
        <f>'[2]Ведомость'!AF46</f>
        <v>220.32</v>
      </c>
      <c r="AJ41" s="8">
        <f>AK41/(Напряжение!E47*SQRT(3))</f>
        <v>24.52158978396837</v>
      </c>
      <c r="AK41" s="8">
        <f>'[2]Ведомость'!AG46</f>
        <v>272.16</v>
      </c>
      <c r="AL41" s="8">
        <f>'[2]Ведомость'!AH46</f>
        <v>165.6</v>
      </c>
    </row>
    <row r="42" spans="1:38" ht="15" hidden="1">
      <c r="A42" s="32">
        <v>40163.770833333336</v>
      </c>
      <c r="B42" s="8">
        <f>C42/(Напряжение!C48*SQRT(3))</f>
        <v>47.51435619340448</v>
      </c>
      <c r="C42" s="8">
        <f>'Нагр. в хар. часы'!L41</f>
        <v>532.8</v>
      </c>
      <c r="D42" s="8">
        <f>'Нагр. в хар. часы'!M41</f>
        <v>332.64</v>
      </c>
      <c r="E42" s="8">
        <f>F42/(Напряжение!C48*SQRT(3))</f>
        <v>58.429816399997414</v>
      </c>
      <c r="F42" s="8">
        <f>'Нагр. в хар. часы'!C92</f>
        <v>655.2</v>
      </c>
      <c r="G42" s="8">
        <f>'Нагр. в хар. часы'!D92</f>
        <v>282.24</v>
      </c>
      <c r="H42" s="8">
        <f>I42/(Напряжение!C48*SQRT(3))</f>
        <v>60.3560740835138</v>
      </c>
      <c r="I42" s="8">
        <f>'[2]Ведомость'!W47</f>
        <v>676.8</v>
      </c>
      <c r="J42" s="8">
        <f>'[2]Ведомость'!X47</f>
        <v>335.52</v>
      </c>
      <c r="K42" s="8">
        <f>L42/(Напряжение!E48*SQRT(3))</f>
        <v>7.5325198416331</v>
      </c>
      <c r="L42" s="8">
        <f>'[2]Ведомость'!Y47</f>
        <v>83.52</v>
      </c>
      <c r="M42" s="8">
        <f>'[2]Ведомость'!Z47</f>
        <v>73.44</v>
      </c>
      <c r="O42" s="32">
        <v>40163.770833333336</v>
      </c>
      <c r="P42" s="8">
        <f>Q42/(Напряжение!$C$11*SQRT(3))</f>
        <v>0</v>
      </c>
      <c r="Q42" s="8">
        <f>'Нагр. в хар. часы'!C41</f>
        <v>0</v>
      </c>
      <c r="R42" s="8">
        <f>'Нагр. в хар. часы'!D41</f>
        <v>0</v>
      </c>
      <c r="S42" s="8">
        <f>T42/(Напряжение!$C$11*SQRT(3))</f>
        <v>0.1702038332739984</v>
      </c>
      <c r="T42" s="8">
        <f>'Нагр. в хар. часы'!I41</f>
        <v>1.92</v>
      </c>
      <c r="U42" s="8">
        <f>'Нагр. в хар. часы'!J41</f>
        <v>3.84</v>
      </c>
      <c r="V42" s="8">
        <f>W42/(Напряжение!$E$11*SQRT(3))</f>
        <v>0</v>
      </c>
      <c r="W42" s="8">
        <f>'[2]Ведомость'!AI47</f>
        <v>0</v>
      </c>
      <c r="X42" s="8">
        <f>'[2]Ведомость'!AJ47</f>
        <v>0</v>
      </c>
      <c r="Z42" s="32">
        <f t="shared" si="0"/>
        <v>40163.770833333336</v>
      </c>
      <c r="AA42" s="8">
        <f>AB42/(Напряжение!E48*SQRT(3))</f>
        <v>54.67570436771613</v>
      </c>
      <c r="AB42" s="8">
        <f>'[2]Ведомость'!AA47</f>
        <v>606.24</v>
      </c>
      <c r="AC42" s="8">
        <f>'[2]Ведомость'!AB47</f>
        <v>276.48</v>
      </c>
      <c r="AD42" s="8">
        <f>AE42/(Напряжение!E48*SQRT(3))</f>
        <v>95.32533730618441</v>
      </c>
      <c r="AE42" s="8">
        <f>'[2]Ведомость'!AC47</f>
        <v>1056.96</v>
      </c>
      <c r="AF42" s="8">
        <f>'[2]Ведомость'!AD47</f>
        <v>387.36</v>
      </c>
      <c r="AG42" s="8">
        <f>AH42/(Напряжение!E48*SQRT(3))</f>
        <v>26.36381944571585</v>
      </c>
      <c r="AH42" s="8">
        <f>'[2]Ведомость'!AE47</f>
        <v>292.32</v>
      </c>
      <c r="AI42" s="8">
        <f>'[2]Ведомость'!AF47</f>
        <v>144</v>
      </c>
      <c r="AJ42" s="8">
        <f>AK42/(Напряжение!E48*SQRT(3))</f>
        <v>23.89626984242225</v>
      </c>
      <c r="AK42" s="8">
        <f>'[2]Ведомость'!AG47</f>
        <v>264.96</v>
      </c>
      <c r="AL42" s="8">
        <f>'[2]Ведомость'!AH47</f>
        <v>169.92</v>
      </c>
    </row>
    <row r="43" spans="1:38" ht="15">
      <c r="A43" s="32">
        <v>40163.791666666664</v>
      </c>
      <c r="B43" s="8">
        <f>C43/(Напряжение!C49*SQRT(3))</f>
        <v>44.71582110261152</v>
      </c>
      <c r="C43" s="8">
        <f>'Нагр. в хар. часы'!L42</f>
        <v>498.24</v>
      </c>
      <c r="D43" s="8">
        <f>'Нагр. в хар. часы'!M42</f>
        <v>325.44</v>
      </c>
      <c r="E43" s="8">
        <f>F43/(Напряжение!C49*SQRT(3))</f>
        <v>55.700921662501635</v>
      </c>
      <c r="F43" s="8">
        <f>'Нагр. в хар. часы'!C93</f>
        <v>620.64</v>
      </c>
      <c r="G43" s="8">
        <f>'Нагр. в хар. часы'!D93</f>
        <v>275.04</v>
      </c>
      <c r="H43" s="8">
        <f>I43/(Напряжение!C49*SQRT(3))</f>
        <v>58.28565120600519</v>
      </c>
      <c r="I43" s="8">
        <f>'[2]Ведомость'!W48</f>
        <v>649.44</v>
      </c>
      <c r="J43" s="8">
        <f>'[2]Ведомость'!X48</f>
        <v>328.32</v>
      </c>
      <c r="K43" s="8">
        <f>L43/(Напряжение!E49*SQRT(3))</f>
        <v>7.66672625464811</v>
      </c>
      <c r="L43" s="8">
        <f>'[2]Ведомость'!Y48</f>
        <v>84.96</v>
      </c>
      <c r="M43" s="8">
        <f>'[2]Ведомость'!Z48</f>
        <v>74.88</v>
      </c>
      <c r="O43" s="32">
        <v>40163.791666666664</v>
      </c>
      <c r="P43" s="8">
        <f>Q43/(Напряжение!$C$11*SQRT(3))</f>
        <v>0</v>
      </c>
      <c r="Q43" s="8">
        <f>'Нагр. в хар. часы'!C42</f>
        <v>0</v>
      </c>
      <c r="R43" s="8">
        <f>'Нагр. в хар. часы'!D42</f>
        <v>0</v>
      </c>
      <c r="S43" s="8">
        <f>T43/(Напряжение!$C$11*SQRT(3))</f>
        <v>0.5106114998219952</v>
      </c>
      <c r="T43" s="8">
        <f>'Нагр. в хар. часы'!I42</f>
        <v>5.76</v>
      </c>
      <c r="U43" s="8">
        <f>'Нагр. в хар. часы'!J42</f>
        <v>3.84</v>
      </c>
      <c r="V43" s="8">
        <f>W43/(Напряжение!$E$11*SQRT(3))</f>
        <v>0</v>
      </c>
      <c r="W43" s="8">
        <f>'[2]Ведомость'!AI48</f>
        <v>0</v>
      </c>
      <c r="X43" s="8">
        <f>'[2]Ведомость'!AJ48</f>
        <v>0</v>
      </c>
      <c r="Z43" s="32">
        <f t="shared" si="0"/>
        <v>40163.791666666664</v>
      </c>
      <c r="AA43" s="8">
        <f>AB43/(Напряжение!E49*SQRT(3))</f>
        <v>51.84786060346773</v>
      </c>
      <c r="AB43" s="8">
        <f>'[2]Ведомость'!AA48</f>
        <v>574.56</v>
      </c>
      <c r="AC43" s="8">
        <f>'[2]Ведомость'!AB48</f>
        <v>270.72</v>
      </c>
      <c r="AD43" s="8">
        <f>AE43/(Напряжение!E49*SQRT(3))</f>
        <v>92.26060408135862</v>
      </c>
      <c r="AE43" s="8">
        <f>'[2]Ведомость'!AC48</f>
        <v>1022.4</v>
      </c>
      <c r="AF43" s="8">
        <f>'[2]Ведомость'!AD48</f>
        <v>378.72</v>
      </c>
      <c r="AG43" s="8">
        <f>AH43/(Напряжение!E49*SQRT(3))</f>
        <v>23.649901327897563</v>
      </c>
      <c r="AH43" s="8">
        <f>'[2]Ведомость'!AE48</f>
        <v>262.08</v>
      </c>
      <c r="AI43" s="8">
        <f>'[2]Ведомость'!AF48</f>
        <v>138.24</v>
      </c>
      <c r="AJ43" s="8">
        <f>AK43/(Напряжение!E49*SQRT(3))</f>
        <v>23.519956815106916</v>
      </c>
      <c r="AK43" s="8">
        <f>'[2]Ведомость'!AG48</f>
        <v>260.64</v>
      </c>
      <c r="AL43" s="8">
        <f>'[2]Ведомость'!AH48</f>
        <v>167.04</v>
      </c>
    </row>
    <row r="44" spans="1:38" ht="15" hidden="1">
      <c r="A44" s="32">
        <v>40163.8125</v>
      </c>
      <c r="B44" s="8">
        <f>C44/(Напряжение!C50*SQRT(3))</f>
        <v>42.243084004292335</v>
      </c>
      <c r="C44" s="8">
        <f>'Нагр. в хар. часы'!L43</f>
        <v>469.44</v>
      </c>
      <c r="D44" s="8">
        <f>'Нагр. в хар. часы'!M43</f>
        <v>326.88</v>
      </c>
      <c r="E44" s="8">
        <f>F44/(Напряжение!C50*SQRT(3))</f>
        <v>50.01788474127866</v>
      </c>
      <c r="F44" s="8">
        <f>'Нагр. в хар. часы'!C94</f>
        <v>555.84</v>
      </c>
      <c r="G44" s="8">
        <f>'Нагр. в хар. часы'!D94</f>
        <v>266.4</v>
      </c>
      <c r="H44" s="8">
        <f>I44/(Напряжение!C50*SQRT(3))</f>
        <v>53.12780503607318</v>
      </c>
      <c r="I44" s="8">
        <f>'[2]Ведомость'!W49</f>
        <v>590.4</v>
      </c>
      <c r="J44" s="8">
        <f>'[2]Ведомость'!X49</f>
        <v>325.44</v>
      </c>
      <c r="K44" s="8">
        <f>L44/(Напряжение!E50*SQRT(3))</f>
        <v>7.673489412734199</v>
      </c>
      <c r="L44" s="8">
        <f>'[2]Ведомость'!Y49</f>
        <v>84.96</v>
      </c>
      <c r="M44" s="8">
        <f>'[2]Ведомость'!Z49</f>
        <v>76.32</v>
      </c>
      <c r="O44" s="32">
        <v>40163.8125</v>
      </c>
      <c r="P44" s="8">
        <f>Q44/(Напряжение!$C$11*SQRT(3))</f>
        <v>0</v>
      </c>
      <c r="Q44" s="8">
        <f>'Нагр. в хар. часы'!C43</f>
        <v>0</v>
      </c>
      <c r="R44" s="8">
        <f>'Нагр. в хар. часы'!D43</f>
        <v>0</v>
      </c>
      <c r="S44" s="8">
        <f>T44/(Напряжение!$C$11*SQRT(3))</f>
        <v>0.5106114998219952</v>
      </c>
      <c r="T44" s="8">
        <f>'Нагр. в хар. часы'!I43</f>
        <v>5.76</v>
      </c>
      <c r="U44" s="8">
        <f>'Нагр. в хар. часы'!J43</f>
        <v>3.84</v>
      </c>
      <c r="V44" s="8">
        <f>W44/(Напряжение!$E$11*SQRT(3))</f>
        <v>0</v>
      </c>
      <c r="W44" s="8">
        <f>'[2]Ведомость'!AI49</f>
        <v>0</v>
      </c>
      <c r="X44" s="8">
        <f>'[2]Ведомость'!AJ49</f>
        <v>0</v>
      </c>
      <c r="Z44" s="32">
        <f t="shared" si="0"/>
        <v>40163.8125</v>
      </c>
      <c r="AA44" s="8">
        <f>AB44/(Напряжение!E50*SQRT(3))</f>
        <v>47.081409617114915</v>
      </c>
      <c r="AB44" s="8">
        <f>'[2]Ведомость'!AA49</f>
        <v>521.28</v>
      </c>
      <c r="AC44" s="8">
        <f>'[2]Ведомость'!AB49</f>
        <v>266.4</v>
      </c>
      <c r="AD44" s="8">
        <f>AE44/(Напряжение!E50*SQRT(3))</f>
        <v>87.7899212473828</v>
      </c>
      <c r="AE44" s="8">
        <f>'[2]Ведомость'!AC49</f>
        <v>972</v>
      </c>
      <c r="AF44" s="8">
        <f>'[2]Ведомость'!AD49</f>
        <v>362.88</v>
      </c>
      <c r="AG44" s="8">
        <f>AH44/(Напряжение!E50*SQRT(3))</f>
        <v>21.06958109937187</v>
      </c>
      <c r="AH44" s="8">
        <f>'[2]Ведомость'!AE49</f>
        <v>233.28</v>
      </c>
      <c r="AI44" s="8">
        <f>'[2]Ведомость'!AF49</f>
        <v>132.48</v>
      </c>
      <c r="AJ44" s="8">
        <f>AK44/(Напряжение!E50*SQRT(3))</f>
        <v>22.76034995302517</v>
      </c>
      <c r="AK44" s="8">
        <f>'[2]Ведомость'!AG49</f>
        <v>252</v>
      </c>
      <c r="AL44" s="8">
        <f>'[2]Ведомость'!AH49</f>
        <v>181.44</v>
      </c>
    </row>
    <row r="45" spans="1:38" ht="15">
      <c r="A45" s="32">
        <v>40163.833333333336</v>
      </c>
      <c r="B45" s="8">
        <f>C45/(Напряжение!C51*SQRT(3))</f>
        <v>37.669821640082766</v>
      </c>
      <c r="C45" s="8">
        <f>'Нагр. в хар. часы'!L44</f>
        <v>419.04</v>
      </c>
      <c r="D45" s="8">
        <f>'Нагр. в хар. часы'!M44</f>
        <v>328.32</v>
      </c>
      <c r="E45" s="8">
        <f>F45/(Напряжение!C51*SQRT(3))</f>
        <v>43.3656022317104</v>
      </c>
      <c r="F45" s="8">
        <f>'Нагр. в хар. часы'!C95</f>
        <v>482.4</v>
      </c>
      <c r="G45" s="8">
        <f>'Нагр. в хар. часы'!D95</f>
        <v>269.28</v>
      </c>
      <c r="H45" s="8">
        <f>I45/(Напряжение!C51*SQRT(3))</f>
        <v>45.17789605631919</v>
      </c>
      <c r="I45" s="8">
        <f>'[2]Ведомость'!W50</f>
        <v>502.56</v>
      </c>
      <c r="J45" s="8">
        <f>'[2]Ведомость'!X50</f>
        <v>325.44</v>
      </c>
      <c r="K45" s="8">
        <f>L45/(Напряжение!E51*SQRT(3))</f>
        <v>7.540807442430243</v>
      </c>
      <c r="L45" s="8">
        <f>'[2]Ведомость'!Y50</f>
        <v>83.52</v>
      </c>
      <c r="M45" s="8">
        <f>'[2]Ведомость'!Z50</f>
        <v>76.32</v>
      </c>
      <c r="O45" s="32">
        <v>40163.833333333336</v>
      </c>
      <c r="P45" s="8">
        <f>Q45/(Напряжение!$C$11*SQRT(3))</f>
        <v>0</v>
      </c>
      <c r="Q45" s="8">
        <f>'Нагр. в хар. часы'!C44</f>
        <v>0</v>
      </c>
      <c r="R45" s="8">
        <f>'Нагр. в хар. часы'!D44</f>
        <v>0</v>
      </c>
      <c r="S45" s="8">
        <f>T45/(Напряжение!$C$11*SQRT(3))</f>
        <v>0.6808153330959936</v>
      </c>
      <c r="T45" s="8">
        <f>'Нагр. в хар. часы'!I44</f>
        <v>7.68</v>
      </c>
      <c r="U45" s="8">
        <f>'Нагр. в хар. часы'!J44</f>
        <v>3.84</v>
      </c>
      <c r="V45" s="8">
        <f>W45/(Напряжение!$E$11*SQRT(3))</f>
        <v>0</v>
      </c>
      <c r="W45" s="8">
        <f>'[2]Ведомость'!AI50</f>
        <v>0</v>
      </c>
      <c r="X45" s="8">
        <f>'[2]Ведомость'!AJ50</f>
        <v>0</v>
      </c>
      <c r="Z45" s="32">
        <f t="shared" si="0"/>
        <v>40163.833333333336</v>
      </c>
      <c r="AA45" s="8">
        <f>AB45/(Напряжение!E51*SQRT(3))</f>
        <v>41.86448269762997</v>
      </c>
      <c r="AB45" s="8">
        <f>'[2]Ведомость'!AA50</f>
        <v>463.68</v>
      </c>
      <c r="AC45" s="8">
        <f>'[2]Ведомость'!AB50</f>
        <v>259.2</v>
      </c>
      <c r="AD45" s="8">
        <f>AE45/(Напряжение!E51*SQRT(3))</f>
        <v>78.6584224598327</v>
      </c>
      <c r="AE45" s="8">
        <f>'[2]Ведомость'!AC50</f>
        <v>871.2</v>
      </c>
      <c r="AF45" s="8">
        <f>'[2]Ведомость'!AD50</f>
        <v>362.88</v>
      </c>
      <c r="AG45" s="8">
        <f>AH45/(Напряжение!E51*SQRT(3))</f>
        <v>18.591990763233184</v>
      </c>
      <c r="AH45" s="8">
        <f>'[2]Ведомость'!AE50</f>
        <v>205.92</v>
      </c>
      <c r="AI45" s="8">
        <f>'[2]Ведомость'!AF50</f>
        <v>132.48</v>
      </c>
      <c r="AJ45" s="8">
        <f>AK45/(Напряжение!E51*SQRT(3))</f>
        <v>19.892129977445297</v>
      </c>
      <c r="AK45" s="8">
        <f>'[2]Ведомость'!AG50</f>
        <v>220.32</v>
      </c>
      <c r="AL45" s="8">
        <f>'[2]Ведомость'!AH50</f>
        <v>172.8</v>
      </c>
    </row>
    <row r="46" spans="1:38" ht="15" hidden="1">
      <c r="A46" s="32">
        <v>40163.854166666664</v>
      </c>
      <c r="B46" s="8">
        <f>C46/(Напряжение!C52*SQRT(3))</f>
        <v>32.69639443095109</v>
      </c>
      <c r="C46" s="8">
        <f>'Нагр. в хар. часы'!L45</f>
        <v>364.32</v>
      </c>
      <c r="D46" s="8">
        <f>'Нагр. в хар. часы'!M45</f>
        <v>335.52</v>
      </c>
      <c r="E46" s="8">
        <f>F46/(Напряжение!C52*SQRT(3))</f>
        <v>39.28736722137996</v>
      </c>
      <c r="F46" s="8">
        <f>'Нагр. в хар. часы'!C96</f>
        <v>437.76</v>
      </c>
      <c r="G46" s="8">
        <f>'Нагр. в хар. часы'!D96</f>
        <v>272.16</v>
      </c>
      <c r="H46" s="8">
        <f>I46/(Напряжение!C52*SQRT(3))</f>
        <v>38.89966293959003</v>
      </c>
      <c r="I46" s="8">
        <f>'[2]Ведомость'!W51</f>
        <v>433.44</v>
      </c>
      <c r="J46" s="8">
        <f>'[2]Ведомость'!X51</f>
        <v>329.76</v>
      </c>
      <c r="K46" s="8">
        <f>L46/(Напряжение!E52*SQRT(3))</f>
        <v>7.663764250488186</v>
      </c>
      <c r="L46" s="8">
        <f>'[2]Ведомость'!Y51</f>
        <v>84.96</v>
      </c>
      <c r="M46" s="8">
        <f>'[2]Ведомость'!Z51</f>
        <v>76.32</v>
      </c>
      <c r="O46" s="32">
        <v>40163.854166666664</v>
      </c>
      <c r="P46" s="8">
        <f>Q46/(Напряжение!$C$11*SQRT(3))</f>
        <v>0</v>
      </c>
      <c r="Q46" s="8">
        <f>'Нагр. в хар. часы'!C45</f>
        <v>0</v>
      </c>
      <c r="R46" s="8">
        <f>'Нагр. в хар. часы'!D45</f>
        <v>0</v>
      </c>
      <c r="S46" s="8">
        <f>T46/(Напряжение!$C$11*SQRT(3))</f>
        <v>0.5106114998219952</v>
      </c>
      <c r="T46" s="8">
        <f>'Нагр. в хар. часы'!I45</f>
        <v>5.76</v>
      </c>
      <c r="U46" s="8">
        <f>'Нагр. в хар. часы'!J45</f>
        <v>3.84</v>
      </c>
      <c r="V46" s="8">
        <f>W46/(Напряжение!$E$11*SQRT(3))</f>
        <v>0</v>
      </c>
      <c r="W46" s="8">
        <f>'[2]Ведомость'!AI51</f>
        <v>0</v>
      </c>
      <c r="X46" s="8">
        <f>'[2]Ведомость'!AJ51</f>
        <v>0</v>
      </c>
      <c r="Z46" s="32">
        <f t="shared" si="0"/>
        <v>40163.854166666664</v>
      </c>
      <c r="AA46" s="8">
        <f>AB46/(Напряжение!E52*SQRT(3))</f>
        <v>37.01987815913785</v>
      </c>
      <c r="AB46" s="8">
        <f>'[2]Ведомость'!AA51</f>
        <v>410.4</v>
      </c>
      <c r="AC46" s="8">
        <f>'[2]Ведомость'!AB51</f>
        <v>260.64</v>
      </c>
      <c r="AD46" s="8">
        <f>AE46/(Напряжение!E52*SQRT(3))</f>
        <v>73.26039046229386</v>
      </c>
      <c r="AE46" s="8">
        <f>'[2]Ведомость'!AC51</f>
        <v>812.16</v>
      </c>
      <c r="AF46" s="8">
        <f>'[2]Ведомость'!AD51</f>
        <v>375.84</v>
      </c>
      <c r="AG46" s="8">
        <f>AH46/(Напряжение!E52*SQRT(3))</f>
        <v>15.847105738297609</v>
      </c>
      <c r="AH46" s="8">
        <f>'[2]Ведомость'!AE51</f>
        <v>175.68</v>
      </c>
      <c r="AI46" s="8">
        <f>'[2]Ведомость'!AF51</f>
        <v>136.8</v>
      </c>
      <c r="AJ46" s="8">
        <f>AK46/(Напряжение!E52*SQRT(3))</f>
        <v>17.14604883160069</v>
      </c>
      <c r="AK46" s="8">
        <f>'[2]Ведомость'!AG51</f>
        <v>190.08</v>
      </c>
      <c r="AL46" s="8">
        <f>'[2]Ведомость'!AH51</f>
        <v>167.04</v>
      </c>
    </row>
    <row r="47" spans="1:38" ht="15">
      <c r="A47" s="32">
        <v>40163.875</v>
      </c>
      <c r="B47" s="8">
        <f>C47/(Напряжение!C53*SQRT(3))</f>
        <v>29.372910897339203</v>
      </c>
      <c r="C47" s="8">
        <f>'Нагр. в хар. часы'!L46</f>
        <v>328.32</v>
      </c>
      <c r="D47" s="8">
        <f>'Нагр. в хар. часы'!M46</f>
        <v>338.4</v>
      </c>
      <c r="E47" s="8">
        <f>F47/(Напряжение!C53*SQRT(3))</f>
        <v>32.207139141819304</v>
      </c>
      <c r="F47" s="8">
        <f>'Нагр. в хар. часы'!C97</f>
        <v>360</v>
      </c>
      <c r="G47" s="8">
        <f>'Нагр. в хар. часы'!D97</f>
        <v>270.72</v>
      </c>
      <c r="H47" s="8">
        <f>I47/(Напряжение!C53*SQRT(3))</f>
        <v>33.88191037719391</v>
      </c>
      <c r="I47" s="8">
        <f>'[2]Ведомость'!W52</f>
        <v>378.72</v>
      </c>
      <c r="J47" s="8">
        <f>'[2]Ведомость'!X52</f>
        <v>326.88</v>
      </c>
      <c r="K47" s="8">
        <f>L47/(Напряжение!E53*SQRT(3))</f>
        <v>7.64880531980892</v>
      </c>
      <c r="L47" s="8">
        <f>'[2]Ведомость'!Y52</f>
        <v>84.96</v>
      </c>
      <c r="M47" s="8">
        <f>'[2]Ведомость'!Z52</f>
        <v>77.76</v>
      </c>
      <c r="O47" s="32">
        <v>40163.875</v>
      </c>
      <c r="P47" s="8">
        <f>Q47/(Напряжение!$C$11*SQRT(3))</f>
        <v>0</v>
      </c>
      <c r="Q47" s="8">
        <f>'Нагр. в хар. часы'!C46</f>
        <v>0</v>
      </c>
      <c r="R47" s="8">
        <f>'Нагр. в хар. часы'!D46</f>
        <v>0</v>
      </c>
      <c r="S47" s="8">
        <f>T47/(Напряжение!$C$11*SQRT(3))</f>
        <v>0.5106114998219952</v>
      </c>
      <c r="T47" s="8">
        <f>'Нагр. в хар. часы'!I46</f>
        <v>5.76</v>
      </c>
      <c r="U47" s="8">
        <f>'Нагр. в хар. часы'!J46</f>
        <v>3.84</v>
      </c>
      <c r="V47" s="8">
        <f>W47/(Напряжение!$E$11*SQRT(3))</f>
        <v>0</v>
      </c>
      <c r="W47" s="8">
        <f>'[2]Ведомость'!AI52</f>
        <v>0</v>
      </c>
      <c r="X47" s="8">
        <f>'[2]Ведомость'!AJ52</f>
        <v>0</v>
      </c>
      <c r="Z47" s="32">
        <f t="shared" si="0"/>
        <v>40163.875</v>
      </c>
      <c r="AA47" s="8">
        <f>AB47/(Напряжение!E53*SQRT(3))</f>
        <v>34.743725859471034</v>
      </c>
      <c r="AB47" s="8">
        <f>'[2]Ведомость'!AA52</f>
        <v>385.92</v>
      </c>
      <c r="AC47" s="8">
        <f>'[2]Ведомость'!AB52</f>
        <v>260.64</v>
      </c>
      <c r="AD47" s="8">
        <f>AE47/(Напряжение!E53*SQRT(3))</f>
        <v>71.30242247279503</v>
      </c>
      <c r="AE47" s="8">
        <f>'[2]Ведомость'!AC52</f>
        <v>792</v>
      </c>
      <c r="AF47" s="8">
        <f>'[2]Ведомость'!AD52</f>
        <v>381.6</v>
      </c>
      <c r="AG47" s="8">
        <f>AH47/(Напряжение!E53*SQRT(3))</f>
        <v>14.519766030823714</v>
      </c>
      <c r="AH47" s="8">
        <f>'[2]Ведомость'!AE52</f>
        <v>161.28</v>
      </c>
      <c r="AI47" s="8">
        <f>'[2]Ведомость'!AF52</f>
        <v>139.68</v>
      </c>
      <c r="AJ47" s="8">
        <f>AK47/(Напряжение!E53*SQRT(3))</f>
        <v>15.686532944014907</v>
      </c>
      <c r="AK47" s="8">
        <f>'[2]Ведомость'!AG52</f>
        <v>174.24</v>
      </c>
      <c r="AL47" s="8">
        <f>'[2]Ведомость'!AH52</f>
        <v>165.6</v>
      </c>
    </row>
    <row r="48" spans="1:38" ht="15" hidden="1">
      <c r="A48" s="32">
        <v>40163.895833333336</v>
      </c>
      <c r="B48" s="8">
        <f>C48/(Напряжение!C54*SQRT(3))</f>
        <v>26.359858864029384</v>
      </c>
      <c r="C48" s="8">
        <f>'Нагр. в хар. часы'!L47</f>
        <v>295.2</v>
      </c>
      <c r="D48" s="8">
        <f>'Нагр. в хар. часы'!M47</f>
        <v>339.84</v>
      </c>
      <c r="E48" s="8">
        <f>F48/(Напряжение!C54*SQRT(3))</f>
        <v>29.574475798667113</v>
      </c>
      <c r="F48" s="8">
        <f>'Нагр. в хар. часы'!C98</f>
        <v>331.2</v>
      </c>
      <c r="G48" s="8">
        <f>'Нагр. в хар. часы'!D98</f>
        <v>267.84</v>
      </c>
      <c r="H48" s="8">
        <f>I48/(Напряжение!C54*SQRT(3))</f>
        <v>31.246076604678734</v>
      </c>
      <c r="I48" s="8">
        <f>'[2]Ведомость'!W53</f>
        <v>349.92</v>
      </c>
      <c r="J48" s="8">
        <f>'[2]Ведомость'!X53</f>
        <v>325.44</v>
      </c>
      <c r="K48" s="8">
        <f>L48/(Напряжение!E54*SQRT(3))</f>
        <v>7.4955542263232</v>
      </c>
      <c r="L48" s="8">
        <f>'[2]Ведомость'!Y53</f>
        <v>83.52</v>
      </c>
      <c r="M48" s="8">
        <f>'[2]Ведомость'!Z53</f>
        <v>76.32</v>
      </c>
      <c r="O48" s="32">
        <v>40163.895833333336</v>
      </c>
      <c r="P48" s="8">
        <f>Q48/(Напряжение!$C$11*SQRT(3))</f>
        <v>0</v>
      </c>
      <c r="Q48" s="8">
        <f>'Нагр. в хар. часы'!C47</f>
        <v>0</v>
      </c>
      <c r="R48" s="8">
        <f>'Нагр. в хар. часы'!D47</f>
        <v>0</v>
      </c>
      <c r="S48" s="8">
        <f>T48/(Напряжение!$C$11*SQRT(3))</f>
        <v>0.5106114998219952</v>
      </c>
      <c r="T48" s="8">
        <f>'Нагр. в хар. часы'!I47</f>
        <v>5.76</v>
      </c>
      <c r="U48" s="8">
        <f>'Нагр. в хар. часы'!J47</f>
        <v>3.84</v>
      </c>
      <c r="V48" s="8">
        <f>W48/(Напряжение!$E$11*SQRT(3))</f>
        <v>0</v>
      </c>
      <c r="W48" s="8">
        <f>'[2]Ведомость'!AI53</f>
        <v>0</v>
      </c>
      <c r="X48" s="8">
        <f>'[2]Ведомость'!AJ53</f>
        <v>0</v>
      </c>
      <c r="Z48" s="32">
        <f t="shared" si="0"/>
        <v>40163.895833333336</v>
      </c>
      <c r="AA48" s="8">
        <f>AB48/(Напряжение!E54*SQRT(3))</f>
        <v>30.499151679521983</v>
      </c>
      <c r="AB48" s="8">
        <f>'[2]Ведомость'!AA53</f>
        <v>339.84</v>
      </c>
      <c r="AC48" s="8">
        <f>'[2]Ведомость'!AB53</f>
        <v>257.76</v>
      </c>
      <c r="AD48" s="8">
        <f>AE48/(Напряжение!E54*SQRT(3))</f>
        <v>67.2015206497942</v>
      </c>
      <c r="AE48" s="8">
        <f>'[2]Ведомость'!AC53</f>
        <v>748.8</v>
      </c>
      <c r="AF48" s="8">
        <f>'[2]Ведомость'!AD53</f>
        <v>371.52</v>
      </c>
      <c r="AG48" s="8">
        <f>AH48/(Напряжение!E54*SQRT(3))</f>
        <v>18.480418178693405</v>
      </c>
      <c r="AH48" s="8">
        <f>'[2]Ведомость'!AE53</f>
        <v>205.92</v>
      </c>
      <c r="AI48" s="8">
        <f>'[2]Ведомость'!AF53</f>
        <v>177.12</v>
      </c>
      <c r="AJ48" s="8">
        <f>AK48/(Напряжение!E54*SQRT(3))</f>
        <v>14.732641065531807</v>
      </c>
      <c r="AK48" s="8">
        <f>'[2]Ведомость'!AG53</f>
        <v>164.16</v>
      </c>
      <c r="AL48" s="8">
        <f>'[2]Ведомость'!AH53</f>
        <v>164.16</v>
      </c>
    </row>
    <row r="49" spans="1:38" ht="15">
      <c r="A49" s="32">
        <v>40163.916666666664</v>
      </c>
      <c r="B49" s="8">
        <f>C49/(Напряжение!C55*SQRT(3))</f>
        <v>25.121394707364328</v>
      </c>
      <c r="C49" s="8">
        <f>'Нагр. в хар. часы'!L48</f>
        <v>282.24</v>
      </c>
      <c r="D49" s="8">
        <f>'Нагр. в хар. часы'!M48</f>
        <v>332.64</v>
      </c>
      <c r="E49" s="8">
        <f>F49/(Напряжение!C55*SQRT(3))</f>
        <v>29.094676523325013</v>
      </c>
      <c r="F49" s="8">
        <f>'Нагр. в хар. часы'!C99</f>
        <v>326.88</v>
      </c>
      <c r="G49" s="8">
        <f>'Нагр. в хар. часы'!D99</f>
        <v>264.96</v>
      </c>
      <c r="H49" s="8">
        <f>I49/(Напряжение!C55*SQRT(3))</f>
        <v>29.094676523325013</v>
      </c>
      <c r="I49" s="8">
        <f>'[2]Ведомость'!W54</f>
        <v>326.88</v>
      </c>
      <c r="J49" s="8">
        <f>'[2]Ведомость'!X54</f>
        <v>316.8</v>
      </c>
      <c r="K49" s="8">
        <f>L49/(Напряжение!E55*SQRT(3))</f>
        <v>7.611352992352006</v>
      </c>
      <c r="L49" s="8">
        <f>'[2]Ведомость'!Y54</f>
        <v>84.96</v>
      </c>
      <c r="M49" s="8">
        <f>'[2]Ведомость'!Z54</f>
        <v>77.76</v>
      </c>
      <c r="O49" s="32">
        <v>40163.916666666664</v>
      </c>
      <c r="P49" s="8">
        <f>Q49/(Напряжение!$C$11*SQRT(3))</f>
        <v>0</v>
      </c>
      <c r="Q49" s="8">
        <f>'Нагр. в хар. часы'!C48</f>
        <v>0</v>
      </c>
      <c r="R49" s="8">
        <f>'Нагр. в хар. часы'!D48</f>
        <v>0</v>
      </c>
      <c r="S49" s="8">
        <f>T49/(Напряжение!$C$11*SQRT(3))</f>
        <v>0.5106114998219952</v>
      </c>
      <c r="T49" s="8">
        <f>'Нагр. в хар. часы'!I48</f>
        <v>5.76</v>
      </c>
      <c r="U49" s="8">
        <f>'Нагр. в хар. часы'!J48</f>
        <v>3.84</v>
      </c>
      <c r="V49" s="8">
        <f>W49/(Напряжение!$E$11*SQRT(3))</f>
        <v>0</v>
      </c>
      <c r="W49" s="8">
        <f>'[2]Ведомость'!AI54</f>
        <v>0</v>
      </c>
      <c r="X49" s="8">
        <f>'[2]Ведомость'!AJ54</f>
        <v>0</v>
      </c>
      <c r="Z49" s="32">
        <f t="shared" si="0"/>
        <v>40163.916666666664</v>
      </c>
      <c r="AA49" s="8">
        <f>AB49/(Напряжение!E55*SQRT(3))</f>
        <v>34.0575794912022</v>
      </c>
      <c r="AB49" s="8">
        <f>'[2]Ведомость'!AA54</f>
        <v>380.16</v>
      </c>
      <c r="AC49" s="8">
        <f>'[2]Ведомость'!AB54</f>
        <v>264.96</v>
      </c>
      <c r="AD49" s="8">
        <f>AE49/(Напряжение!E55*SQRT(3))</f>
        <v>65.27702735813754</v>
      </c>
      <c r="AE49" s="8">
        <f>'[2]Ведомость'!AC54</f>
        <v>728.64</v>
      </c>
      <c r="AF49" s="8">
        <f>'[2]Ведомость'!AD54</f>
        <v>370.08</v>
      </c>
      <c r="AG49" s="8">
        <f>AH49/(Напряжение!E55*SQRT(3))</f>
        <v>27.220262396377514</v>
      </c>
      <c r="AH49" s="8">
        <f>'[2]Ведомость'!AE54</f>
        <v>303.84</v>
      </c>
      <c r="AI49" s="8">
        <f>'[2]Ведомость'!AF54</f>
        <v>249.12</v>
      </c>
      <c r="AJ49" s="8">
        <f>AK49/(Напряжение!E55*SQRT(3))</f>
        <v>13.803640172570589</v>
      </c>
      <c r="AK49" s="8">
        <f>'[2]Ведомость'!AG54</f>
        <v>154.08</v>
      </c>
      <c r="AL49" s="8">
        <f>'[2]Ведомость'!AH54</f>
        <v>165.6</v>
      </c>
    </row>
    <row r="50" spans="1:38" ht="15" hidden="1">
      <c r="A50" s="32">
        <v>40163.9375</v>
      </c>
      <c r="B50" s="8">
        <f>C50/(Напряжение!C56*SQRT(3))</f>
        <v>25.07090498558717</v>
      </c>
      <c r="C50" s="8">
        <f>'Нагр. в хар. часы'!L49</f>
        <v>282.24</v>
      </c>
      <c r="D50" s="8">
        <f>'Нагр. в хар. часы'!M49</f>
        <v>339.84</v>
      </c>
      <c r="E50" s="8">
        <f>F50/(Напряжение!C56*SQRT(3))</f>
        <v>26.47794557151298</v>
      </c>
      <c r="F50" s="8">
        <f>'Нагр. в хар. часы'!C100</f>
        <v>298.08</v>
      </c>
      <c r="G50" s="8">
        <f>'Нагр. в хар. часы'!D100</f>
        <v>267.84</v>
      </c>
      <c r="H50" s="8">
        <f>I50/(Напряжение!C56*SQRT(3))</f>
        <v>28.0128989379775</v>
      </c>
      <c r="I50" s="8">
        <f>'[2]Ведомость'!W55</f>
        <v>315.36</v>
      </c>
      <c r="J50" s="8">
        <f>'[2]Ведомость'!X55</f>
        <v>318.24</v>
      </c>
      <c r="K50" s="8">
        <f>L50/(Напряжение!E56*SQRT(3))</f>
        <v>7.612249090781535</v>
      </c>
      <c r="L50" s="8">
        <f>'[2]Ведомость'!Y55</f>
        <v>84.96</v>
      </c>
      <c r="M50" s="8">
        <f>'[2]Ведомость'!Z55</f>
        <v>76.32</v>
      </c>
      <c r="O50" s="32">
        <v>40163.9375</v>
      </c>
      <c r="P50" s="8">
        <f>Q50/(Напряжение!$C$11*SQRT(3))</f>
        <v>0</v>
      </c>
      <c r="Q50" s="8">
        <f>'Нагр. в хар. часы'!C49</f>
        <v>0</v>
      </c>
      <c r="R50" s="8">
        <f>'Нагр. в хар. часы'!D49</f>
        <v>0</v>
      </c>
      <c r="S50" s="8">
        <f>T50/(Напряжение!$C$11*SQRT(3))</f>
        <v>0.5106114998219952</v>
      </c>
      <c r="T50" s="8">
        <f>'Нагр. в хар. часы'!I49</f>
        <v>5.76</v>
      </c>
      <c r="U50" s="8">
        <f>'Нагр. в хар. часы'!J49</f>
        <v>3.84</v>
      </c>
      <c r="V50" s="8">
        <f>W50/(Напряжение!$E$11*SQRT(3))</f>
        <v>0</v>
      </c>
      <c r="W50" s="8">
        <f>'[2]Ведомость'!AI55</f>
        <v>0</v>
      </c>
      <c r="X50" s="8">
        <f>'[2]Ведомость'!AJ55</f>
        <v>0</v>
      </c>
      <c r="Z50" s="32">
        <f t="shared" si="0"/>
        <v>40163.9375</v>
      </c>
      <c r="AA50" s="8">
        <f>AB50/(Напряжение!E56*SQRT(3))</f>
        <v>31.7392080734281</v>
      </c>
      <c r="AB50" s="8">
        <f>'[2]Ведомость'!AA55</f>
        <v>354.24</v>
      </c>
      <c r="AC50" s="8">
        <f>'[2]Ведомость'!AB55</f>
        <v>266.4</v>
      </c>
      <c r="AD50" s="8">
        <f>AE50/(Напряжение!E56*SQRT(3))</f>
        <v>65.92981839642991</v>
      </c>
      <c r="AE50" s="8">
        <f>'[2]Ведомость'!AC55</f>
        <v>735.84</v>
      </c>
      <c r="AF50" s="8">
        <f>'[2]Ведомость'!AD55</f>
        <v>370.08</v>
      </c>
      <c r="AG50" s="8">
        <f>AH50/(Напряжение!E56*SQRT(3))</f>
        <v>31.094102218277122</v>
      </c>
      <c r="AH50" s="8">
        <f>'[2]Ведомость'!AE55</f>
        <v>347.04</v>
      </c>
      <c r="AI50" s="8">
        <f>'[2]Ведомость'!AF55</f>
        <v>285.12</v>
      </c>
      <c r="AJ50" s="8">
        <f>AK50/(Напряжение!E56*SQRT(3))</f>
        <v>13.160159445079943</v>
      </c>
      <c r="AK50" s="8">
        <f>'[2]Ведомость'!AG55</f>
        <v>146.88</v>
      </c>
      <c r="AL50" s="8">
        <f>'[2]Ведомость'!AH55</f>
        <v>161.28</v>
      </c>
    </row>
    <row r="51" spans="1:38" ht="15">
      <c r="A51" s="32">
        <v>40163.958333333336</v>
      </c>
      <c r="B51" s="8">
        <f>C51/(Напряжение!C57*SQRT(3))</f>
        <v>24.882880514075183</v>
      </c>
      <c r="C51" s="8">
        <f>'Нагр. в хар. часы'!L50</f>
        <v>279.36</v>
      </c>
      <c r="D51" s="8">
        <f>'Нагр. в хар. часы'!M50</f>
        <v>334.08</v>
      </c>
      <c r="E51" s="8">
        <f>F51/(Напряжение!C57*SQRT(3))</f>
        <v>24.11330688992853</v>
      </c>
      <c r="F51" s="8">
        <f>'Нагр. в хар. часы'!C101</f>
        <v>270.72</v>
      </c>
      <c r="G51" s="8">
        <f>'Нагр. в хар. часы'!D101</f>
        <v>263.52</v>
      </c>
      <c r="H51" s="8">
        <f>I51/(Напряжение!C57*SQRT(3))</f>
        <v>27.44812592789737</v>
      </c>
      <c r="I51" s="8">
        <f>'[2]Ведомость'!W56</f>
        <v>308.16</v>
      </c>
      <c r="J51" s="8">
        <f>'[2]Ведомость'!X56</f>
        <v>318.24</v>
      </c>
      <c r="K51" s="8">
        <f>L51/(Напряжение!E57*SQRT(3))</f>
        <v>7.745245951898798</v>
      </c>
      <c r="L51" s="8">
        <f>'[2]Ведомость'!Y56</f>
        <v>86.4</v>
      </c>
      <c r="M51" s="8">
        <f>'[2]Ведомость'!Z56</f>
        <v>76.32</v>
      </c>
      <c r="O51" s="32">
        <v>40163.958333333336</v>
      </c>
      <c r="P51" s="8">
        <f>Q51/(Напряжение!$C$11*SQRT(3))</f>
        <v>0</v>
      </c>
      <c r="Q51" s="8">
        <f>'Нагр. в хар. часы'!C50</f>
        <v>0</v>
      </c>
      <c r="R51" s="8">
        <f>'Нагр. в хар. часы'!D50</f>
        <v>0</v>
      </c>
      <c r="S51" s="8">
        <f>T51/(Напряжение!$C$11*SQRT(3))</f>
        <v>0.6808153330959936</v>
      </c>
      <c r="T51" s="8">
        <f>'Нагр. в хар. часы'!I50</f>
        <v>7.68</v>
      </c>
      <c r="U51" s="8">
        <f>'Нагр. в хар. часы'!J50</f>
        <v>3.84</v>
      </c>
      <c r="V51" s="8">
        <f>W51/(Напряжение!$E$11*SQRT(3))</f>
        <v>0</v>
      </c>
      <c r="W51" s="8">
        <f>'[2]Ведомость'!AI56</f>
        <v>0</v>
      </c>
      <c r="X51" s="8">
        <f>'[2]Ведомость'!AJ56</f>
        <v>0</v>
      </c>
      <c r="Z51" s="32">
        <f t="shared" si="0"/>
        <v>40163.958333333336</v>
      </c>
      <c r="AA51" s="8">
        <f>AB51/(Напряжение!E57*SQRT(3))</f>
        <v>30.7228089425319</v>
      </c>
      <c r="AB51" s="8">
        <f>'[2]Ведомость'!AA56</f>
        <v>342.72</v>
      </c>
      <c r="AC51" s="8">
        <f>'[2]Ведомость'!AB56</f>
        <v>264.96</v>
      </c>
      <c r="AD51" s="8">
        <f>AE51/(Напряжение!E57*SQRT(3))</f>
        <v>62.22014248025367</v>
      </c>
      <c r="AE51" s="8">
        <f>'[2]Ведомость'!AC56</f>
        <v>694.08</v>
      </c>
      <c r="AF51" s="8">
        <f>'[2]Ведомость'!AD56</f>
        <v>362.88</v>
      </c>
      <c r="AG51" s="8">
        <f>AH51/(Напряжение!E57*SQRT(3))</f>
        <v>30.335546644936954</v>
      </c>
      <c r="AH51" s="8">
        <f>'[2]Ведомость'!AE56</f>
        <v>338.4</v>
      </c>
      <c r="AI51" s="8">
        <f>'[2]Ведомость'!AF56</f>
        <v>280.8</v>
      </c>
      <c r="AJ51" s="8">
        <f>AK51/(Напряжение!E57*SQRT(3))</f>
        <v>13.166918118227954</v>
      </c>
      <c r="AK51" s="8">
        <f>'[2]Ведомость'!AG56</f>
        <v>146.88</v>
      </c>
      <c r="AL51" s="8">
        <f>'[2]Ведомость'!AH56</f>
        <v>162.72</v>
      </c>
    </row>
    <row r="52" spans="1:35" ht="15" hidden="1">
      <c r="A52" s="32">
        <v>40163.979166666664</v>
      </c>
      <c r="B52" s="8">
        <f>C52/(Напряжение!C58*SQRT(3))</f>
        <v>0</v>
      </c>
      <c r="C52" s="8"/>
      <c r="D52" s="8"/>
      <c r="E52" s="8">
        <f>F52/(Напряжение!C58*SQRT(3))</f>
        <v>0</v>
      </c>
      <c r="F52" s="8"/>
      <c r="G52" s="8"/>
      <c r="H52" s="8">
        <f>I52/(Напряжение!C58*SQRT(3))</f>
        <v>0</v>
      </c>
      <c r="I52" s="8"/>
      <c r="J52" s="8"/>
      <c r="K52" s="8">
        <f>L52/(Напряжение!C58*SQRT(3))</f>
        <v>0</v>
      </c>
      <c r="L52" s="8"/>
      <c r="M52" s="8"/>
      <c r="N52" s="12">
        <f>O52/(Напряжение!$C$11*SQRT(3))</f>
        <v>0</v>
      </c>
      <c r="O52" s="12"/>
      <c r="P52" s="12"/>
      <c r="Q52" s="12"/>
      <c r="R52" s="12"/>
      <c r="S52" s="12"/>
      <c r="T52" s="12">
        <f>U52/(Напряжение!$E$11*SQRT(3))</f>
        <v>0</v>
      </c>
      <c r="U52" s="12">
        <f>'[2]Ведомость'!AI57</f>
        <v>0</v>
      </c>
      <c r="V52" s="12">
        <f>'[2]Ведомость'!AJ57</f>
        <v>0</v>
      </c>
      <c r="W52" s="12"/>
      <c r="X52" s="12"/>
      <c r="Z52" s="32">
        <f t="shared" si="0"/>
        <v>40163.979166666664</v>
      </c>
      <c r="AA52" s="8">
        <f>AB52/(Напряжение!E58*SQRT(3))</f>
        <v>0</v>
      </c>
      <c r="AB52" s="8"/>
      <c r="AC52" s="8"/>
      <c r="AD52" s="8">
        <f>AE52/(Напряжение!E58*SQRT(3))</f>
        <v>13.440959133058138</v>
      </c>
      <c r="AE52" s="8">
        <f>'[2]Ведомость'!AG57</f>
        <v>149.76</v>
      </c>
      <c r="AF52" s="8">
        <f>'[2]Ведомость'!AH57</f>
        <v>161.28</v>
      </c>
      <c r="AG52" s="8">
        <f>AH52/(Напряжение!E58*SQRT(3))</f>
        <v>0</v>
      </c>
      <c r="AH52" s="8"/>
      <c r="AI52" s="8"/>
    </row>
    <row r="58" spans="1:39" ht="15">
      <c r="A58" s="14" t="s">
        <v>38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50">
        <f>M1</f>
        <v>41444</v>
      </c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19"/>
      <c r="Z58" s="14" t="s">
        <v>40</v>
      </c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48">
        <f>AK1</f>
        <v>41444</v>
      </c>
      <c r="AM58" s="19"/>
    </row>
    <row r="59" spans="1:39" ht="15">
      <c r="A59" s="14" t="s">
        <v>34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 t="s">
        <v>3</v>
      </c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</row>
    <row r="60" spans="1:38" ht="15">
      <c r="A60" s="34"/>
      <c r="B60" s="56"/>
      <c r="C60" s="13"/>
      <c r="D60" s="36"/>
      <c r="E60" s="73" t="str">
        <f>'[2]Ведомость'!$C$7</f>
        <v>Белоярская В1Т-35кВ</v>
      </c>
      <c r="F60" s="65"/>
      <c r="G60" s="64"/>
      <c r="H60" s="72" t="str">
        <f>'[2]Ведомость'!$G$7</f>
        <v>Белоярская В2Т-35кВ</v>
      </c>
      <c r="I60" s="62"/>
      <c r="J60" s="62"/>
      <c r="AA60" s="76"/>
      <c r="AB60" s="76"/>
      <c r="AC60" s="76"/>
      <c r="AD60" s="56"/>
      <c r="AE60" s="56"/>
      <c r="AF60" s="36"/>
      <c r="AG60" s="73" t="str">
        <f>'[2]Ведомость'!$O$7</f>
        <v>Белоярская Яч.  2 (тп7)</v>
      </c>
      <c r="AH60" s="65"/>
      <c r="AI60" s="64"/>
      <c r="AJ60" s="73" t="str">
        <f>'[2]Ведомость'!$K$7</f>
        <v>Белоярская ТСН</v>
      </c>
      <c r="AK60" s="65"/>
      <c r="AL60" s="64"/>
    </row>
    <row r="61" spans="1:38" ht="15">
      <c r="A61" s="34"/>
      <c r="B61" s="10"/>
      <c r="C61" s="10"/>
      <c r="D61" s="41" t="s">
        <v>35</v>
      </c>
      <c r="E61" s="7" t="s">
        <v>0</v>
      </c>
      <c r="F61" s="7" t="s">
        <v>1</v>
      </c>
      <c r="G61" s="7" t="s">
        <v>2</v>
      </c>
      <c r="H61" s="52" t="s">
        <v>0</v>
      </c>
      <c r="I61" s="52" t="s">
        <v>1</v>
      </c>
      <c r="J61" s="52" t="s">
        <v>2</v>
      </c>
      <c r="Y61" s="3"/>
      <c r="AA61" s="10"/>
      <c r="AB61" s="10"/>
      <c r="AC61" s="10"/>
      <c r="AD61" s="10"/>
      <c r="AE61" s="10"/>
      <c r="AF61" s="41" t="s">
        <v>35</v>
      </c>
      <c r="AG61" s="7" t="s">
        <v>0</v>
      </c>
      <c r="AH61" s="7" t="s">
        <v>1</v>
      </c>
      <c r="AI61" s="7" t="s">
        <v>2</v>
      </c>
      <c r="AJ61" s="7" t="s">
        <v>0</v>
      </c>
      <c r="AK61" s="7" t="s">
        <v>1</v>
      </c>
      <c r="AL61" s="7" t="s">
        <v>2</v>
      </c>
    </row>
    <row r="62" spans="1:38" ht="15">
      <c r="A62" s="34"/>
      <c r="B62" s="12"/>
      <c r="C62" s="12"/>
      <c r="D62" s="32">
        <f aca="true" t="shared" si="1" ref="D62:D108">A5</f>
        <v>40164</v>
      </c>
      <c r="E62" s="8">
        <f>F62/(Напряжение!B11*SQRT(3))</f>
        <v>24.185170459646503</v>
      </c>
      <c r="F62" s="8">
        <f>'[2]Ведомость'!C10</f>
        <v>1663.2</v>
      </c>
      <c r="G62" s="8">
        <f>'[2]Ведомость'!D10</f>
        <v>0</v>
      </c>
      <c r="H62" s="8">
        <f>I62/(Напряжение!B11*SQRT(3))</f>
        <v>4.030861743274417</v>
      </c>
      <c r="I62" s="8">
        <f>'[2]Ведомость'!G10</f>
        <v>277.2</v>
      </c>
      <c r="J62" s="8">
        <f>'[2]Ведомость'!H10</f>
        <v>260.4</v>
      </c>
      <c r="Y62" s="6"/>
      <c r="AA62" s="12"/>
      <c r="AB62" s="12"/>
      <c r="AC62" s="12"/>
      <c r="AD62" s="12"/>
      <c r="AE62" s="12"/>
      <c r="AF62" s="32">
        <f aca="true" t="shared" si="2" ref="AF62:AF108">D62</f>
        <v>40164</v>
      </c>
      <c r="AG62" s="8">
        <f>AH62/(Напряжение!C11*SQRT(3))</f>
        <v>0</v>
      </c>
      <c r="AH62" s="8">
        <f>'[2]Ведомость'!O10</f>
        <v>0</v>
      </c>
      <c r="AI62" s="8">
        <f>'[2]Ведомость'!P10</f>
        <v>0</v>
      </c>
      <c r="AJ62" s="8">
        <f>AK62*1000/(Напряжение!F11*SQRT(3))</f>
        <v>6.06349322681911</v>
      </c>
      <c r="AK62" s="8">
        <f>'[2]Ведомость'!K10</f>
        <v>2.482</v>
      </c>
      <c r="AL62" s="8">
        <f>'[2]Ведомость'!L10</f>
        <v>2.27</v>
      </c>
    </row>
    <row r="63" spans="1:38" ht="15" customHeight="1" hidden="1">
      <c r="A63" s="34"/>
      <c r="B63" s="12"/>
      <c r="C63" s="12"/>
      <c r="D63" s="32">
        <f t="shared" si="1"/>
        <v>40163.020833333336</v>
      </c>
      <c r="E63" s="8">
        <f>F63/(Напряжение!B12*SQRT(3))</f>
        <v>22.83828271195324</v>
      </c>
      <c r="F63" s="8">
        <f>'[2]Ведомость'!C11</f>
        <v>1520.4</v>
      </c>
      <c r="G63" s="8">
        <f>'[2]Ведомость'!D11</f>
        <v>0</v>
      </c>
      <c r="H63" s="8">
        <f>I63/(Напряжение!B12*SQRT(3))</f>
        <v>4.29006415583652</v>
      </c>
      <c r="I63" s="8">
        <f>'[2]Ведомость'!G11</f>
        <v>285.6</v>
      </c>
      <c r="J63" s="8">
        <f>'[2]Ведомость'!H11</f>
        <v>243.6</v>
      </c>
      <c r="Y63" s="6"/>
      <c r="AA63" s="12"/>
      <c r="AB63" s="12"/>
      <c r="AC63" s="12"/>
      <c r="AD63" s="12"/>
      <c r="AE63" s="12"/>
      <c r="AF63" s="32">
        <f t="shared" si="2"/>
        <v>40163.020833333336</v>
      </c>
      <c r="AG63" s="8">
        <f>AH63/(Напряжение!C12*SQRT(3))</f>
        <v>0</v>
      </c>
      <c r="AH63" s="8">
        <f>'[2]Ведомость'!O11</f>
        <v>0</v>
      </c>
      <c r="AI63" s="8">
        <f>'[2]Ведомость'!P11</f>
        <v>0</v>
      </c>
      <c r="AJ63" s="8">
        <f>AK63*1000/(Напряжение!F12*SQRT(3))</f>
        <v>5.640485614340874</v>
      </c>
      <c r="AK63" s="8">
        <f>'[2]Ведомость'!K11</f>
        <v>2.33</v>
      </c>
      <c r="AL63" s="8">
        <f>'[2]Ведомость'!L11</f>
        <v>2.148</v>
      </c>
    </row>
    <row r="64" spans="1:38" ht="15">
      <c r="A64" s="34"/>
      <c r="B64" s="12"/>
      <c r="C64" s="12"/>
      <c r="D64" s="32">
        <f t="shared" si="1"/>
        <v>40163.041666666664</v>
      </c>
      <c r="E64" s="8">
        <f>F64/(Напряжение!B13*SQRT(3))</f>
        <v>28.35598311243673</v>
      </c>
      <c r="F64" s="8">
        <f>'[2]Ведомость'!C12</f>
        <v>1890</v>
      </c>
      <c r="G64" s="8">
        <f>'[2]Ведомость'!D12</f>
        <v>0</v>
      </c>
      <c r="H64" s="8">
        <f>I64/(Напряжение!B13*SQRT(3))</f>
        <v>3.9068243399357265</v>
      </c>
      <c r="I64" s="8">
        <f>'[2]Ведомость'!G12</f>
        <v>260.4</v>
      </c>
      <c r="J64" s="8">
        <f>'[2]Ведомость'!H12</f>
        <v>243.6</v>
      </c>
      <c r="O64" s="27"/>
      <c r="Y64" s="6"/>
      <c r="AA64" s="12"/>
      <c r="AB64" s="12"/>
      <c r="AC64" s="12"/>
      <c r="AD64" s="12"/>
      <c r="AE64" s="12"/>
      <c r="AF64" s="32">
        <f t="shared" si="2"/>
        <v>40163.041666666664</v>
      </c>
      <c r="AG64" s="8">
        <f>AH64/(Напряжение!C13*SQRT(3))</f>
        <v>0</v>
      </c>
      <c r="AH64" s="8">
        <f>'[2]Ведомость'!O12</f>
        <v>0</v>
      </c>
      <c r="AI64" s="8">
        <f>'[2]Ведомость'!P12</f>
        <v>0</v>
      </c>
      <c r="AJ64" s="8">
        <f>AK64*1000/(Напряжение!F13*SQRT(3))</f>
        <v>1.4102082601373862</v>
      </c>
      <c r="AK64" s="8">
        <f>'[2]Ведомость'!K12</f>
        <v>0.582</v>
      </c>
      <c r="AL64" s="8">
        <f>'[2]Ведомость'!L12</f>
        <v>0.592</v>
      </c>
    </row>
    <row r="65" spans="1:38" ht="15" customHeight="1" hidden="1">
      <c r="A65" s="34"/>
      <c r="B65" s="12"/>
      <c r="C65" s="12"/>
      <c r="D65" s="32">
        <f t="shared" si="1"/>
        <v>40163.0625</v>
      </c>
      <c r="E65" s="8">
        <f>F65/(Напряжение!B14*SQRT(3))</f>
        <v>30.88226535491969</v>
      </c>
      <c r="F65" s="8">
        <f>'[2]Ведомость'!C13</f>
        <v>2058</v>
      </c>
      <c r="G65" s="8">
        <f>'[2]Ведомость'!D13</f>
        <v>0</v>
      </c>
      <c r="H65" s="8">
        <f>I65/(Напряжение!B14*SQRT(3))</f>
        <v>3.7815018801942477</v>
      </c>
      <c r="I65" s="8">
        <f>'[2]Ведомость'!G13</f>
        <v>252</v>
      </c>
      <c r="J65" s="8">
        <f>'[2]Ведомость'!H13</f>
        <v>252</v>
      </c>
      <c r="O65" s="27"/>
      <c r="Y65" s="6"/>
      <c r="AA65" s="12"/>
      <c r="AB65" s="12"/>
      <c r="AC65" s="12"/>
      <c r="AD65" s="12"/>
      <c r="AE65" s="12"/>
      <c r="AF65" s="32">
        <f t="shared" si="2"/>
        <v>40163.0625</v>
      </c>
      <c r="AG65" s="8">
        <f>AH65/(Напряжение!C14*SQRT(3))</f>
        <v>0</v>
      </c>
      <c r="AH65" s="8">
        <f>'[2]Ведомость'!O13</f>
        <v>0</v>
      </c>
      <c r="AI65" s="8">
        <f>'[2]Ведомость'!P13</f>
        <v>0</v>
      </c>
      <c r="AJ65" s="8">
        <f>AK65*1000/(Напряжение!F14*SQRT(3))</f>
        <v>1.031491982934377</v>
      </c>
      <c r="AK65" s="8">
        <f>'[2]Ведомость'!K13</f>
        <v>0.426</v>
      </c>
      <c r="AL65" s="8">
        <f>'[2]Ведомость'!L13</f>
        <v>0.464</v>
      </c>
    </row>
    <row r="66" spans="1:38" ht="15">
      <c r="A66" s="34"/>
      <c r="B66" s="12"/>
      <c r="C66" s="12"/>
      <c r="D66" s="32">
        <f t="shared" si="1"/>
        <v>40163.083333333336</v>
      </c>
      <c r="E66" s="8">
        <f>F66/(Напряжение!B15*SQRT(3))</f>
        <v>25.474547904468462</v>
      </c>
      <c r="F66" s="8">
        <f>'[2]Ведомость'!C14</f>
        <v>1696.8</v>
      </c>
      <c r="G66" s="8">
        <f>'[2]Ведомость'!D14</f>
        <v>0</v>
      </c>
      <c r="H66" s="8">
        <f>I66/(Напряжение!B15*SQRT(3))</f>
        <v>3.405013828815092</v>
      </c>
      <c r="I66" s="8">
        <f>'[2]Ведомость'!G14</f>
        <v>226.8</v>
      </c>
      <c r="J66" s="8">
        <f>'[2]Ведомость'!H14</f>
        <v>235.2</v>
      </c>
      <c r="O66" s="27"/>
      <c r="AA66" s="12"/>
      <c r="AB66" s="12"/>
      <c r="AC66" s="12"/>
      <c r="AD66" s="12"/>
      <c r="AE66" s="12"/>
      <c r="AF66" s="32">
        <f t="shared" si="2"/>
        <v>40163.083333333336</v>
      </c>
      <c r="AG66" s="8">
        <f>AH66/(Напряжение!C15*SQRT(3))</f>
        <v>0</v>
      </c>
      <c r="AH66" s="8">
        <f>'[2]Ведомость'!O14</f>
        <v>0</v>
      </c>
      <c r="AI66" s="8">
        <f>'[2]Ведомость'!P14</f>
        <v>0</v>
      </c>
      <c r="AJ66" s="8">
        <f>AK66*1000/(Напряжение!F15*SQRT(3))</f>
        <v>1.0349488691732742</v>
      </c>
      <c r="AK66" s="8">
        <f>'[2]Ведомость'!K14</f>
        <v>0.428</v>
      </c>
      <c r="AL66" s="8">
        <f>'[2]Ведомость'!L14</f>
        <v>0.46</v>
      </c>
    </row>
    <row r="67" spans="1:38" ht="15" customHeight="1" hidden="1">
      <c r="A67" s="34"/>
      <c r="B67" s="12"/>
      <c r="C67" s="12"/>
      <c r="D67" s="32">
        <f t="shared" si="1"/>
        <v>40163.104166666664</v>
      </c>
      <c r="E67" s="8">
        <f>F67/(Напряжение!B16*SQRT(3))</f>
        <v>27.11036743542827</v>
      </c>
      <c r="F67" s="8">
        <f>'[2]Ведомость'!C15</f>
        <v>1814.4</v>
      </c>
      <c r="G67" s="8">
        <f>'[2]Ведомость'!D15</f>
        <v>0</v>
      </c>
      <c r="H67" s="8">
        <f>I67/(Напряжение!B16*SQRT(3))</f>
        <v>3.5143068897777385</v>
      </c>
      <c r="I67" s="8">
        <f>'[2]Ведомость'!G15</f>
        <v>235.2</v>
      </c>
      <c r="J67" s="8">
        <f>'[2]Ведомость'!H15</f>
        <v>235.2</v>
      </c>
      <c r="O67" s="27"/>
      <c r="AA67" s="12"/>
      <c r="AB67" s="12"/>
      <c r="AC67" s="12"/>
      <c r="AD67" s="12"/>
      <c r="AE67" s="12"/>
      <c r="AF67" s="32">
        <f t="shared" si="2"/>
        <v>40163.104166666664</v>
      </c>
      <c r="AG67" s="8">
        <f>AH67/(Напряжение!C16*SQRT(3))</f>
        <v>0</v>
      </c>
      <c r="AH67" s="8">
        <f>'[2]Ведомость'!O15</f>
        <v>0</v>
      </c>
      <c r="AI67" s="8">
        <f>'[2]Ведомость'!P15</f>
        <v>0</v>
      </c>
      <c r="AJ67" s="8">
        <f>AK67*1000/(Напряжение!F16*SQRT(3))</f>
        <v>1.0191450238561661</v>
      </c>
      <c r="AK67" s="8">
        <f>'[2]Ведомость'!K15</f>
        <v>0.424</v>
      </c>
      <c r="AL67" s="8">
        <f>'[2]Ведомость'!L15</f>
        <v>0.456</v>
      </c>
    </row>
    <row r="68" spans="1:38" ht="15">
      <c r="A68" s="34"/>
      <c r="B68" s="12"/>
      <c r="C68" s="12"/>
      <c r="D68" s="32">
        <f t="shared" si="1"/>
        <v>40163.125</v>
      </c>
      <c r="E68" s="8">
        <f>F68/(Напряжение!B17*SQRT(3))</f>
        <v>20.406725779688614</v>
      </c>
      <c r="F68" s="8">
        <f>'[2]Ведомость'!C16</f>
        <v>1360.8</v>
      </c>
      <c r="G68" s="8">
        <f>'[2]Ведомость'!D16</f>
        <v>0</v>
      </c>
      <c r="H68" s="8">
        <f>I68/(Напряжение!B17*SQRT(3))</f>
        <v>3.401120963281436</v>
      </c>
      <c r="I68" s="8">
        <f>'[2]Ведомость'!G16</f>
        <v>226.8</v>
      </c>
      <c r="J68" s="8">
        <f>'[2]Ведомость'!H16</f>
        <v>235.2</v>
      </c>
      <c r="O68" s="27"/>
      <c r="AA68" s="12"/>
      <c r="AB68" s="12"/>
      <c r="AC68" s="12"/>
      <c r="AD68" s="12"/>
      <c r="AE68" s="12"/>
      <c r="AF68" s="32">
        <f t="shared" si="2"/>
        <v>40163.125</v>
      </c>
      <c r="AG68" s="8">
        <f>AH68/(Напряжение!C17*SQRT(3))</f>
        <v>0</v>
      </c>
      <c r="AH68" s="8">
        <f>'[2]Ведомость'!O16</f>
        <v>0</v>
      </c>
      <c r="AI68" s="8">
        <f>'[2]Ведомость'!P16</f>
        <v>0</v>
      </c>
      <c r="AJ68" s="8">
        <f>AK68*1000/(Напряжение!F17*SQRT(3))</f>
        <v>1.0312259059367774</v>
      </c>
      <c r="AK68" s="8">
        <f>'[2]Ведомость'!K16</f>
        <v>0.428</v>
      </c>
      <c r="AL68" s="8">
        <f>'[2]Ведомость'!L16</f>
        <v>0.458</v>
      </c>
    </row>
    <row r="69" spans="1:38" ht="15" customHeight="1" hidden="1">
      <c r="A69" s="34"/>
      <c r="B69" s="12"/>
      <c r="C69" s="12"/>
      <c r="D69" s="32">
        <f t="shared" si="1"/>
        <v>40163.145833333336</v>
      </c>
      <c r="E69" s="8">
        <f>F69/(Напряжение!B18*SQRT(3))</f>
        <v>9.445348024417758</v>
      </c>
      <c r="F69" s="8">
        <f>'[2]Ведомость'!C17</f>
        <v>630</v>
      </c>
      <c r="G69" s="8">
        <f>'[2]Ведомость'!D17</f>
        <v>0</v>
      </c>
      <c r="H69" s="8">
        <f>I69/(Напряжение!B18*SQRT(3))</f>
        <v>3.778139209767103</v>
      </c>
      <c r="I69" s="8">
        <f>'[2]Ведомость'!G17</f>
        <v>252</v>
      </c>
      <c r="J69" s="8">
        <f>'[2]Ведомость'!H17</f>
        <v>226.8</v>
      </c>
      <c r="O69" s="27"/>
      <c r="AA69" s="12"/>
      <c r="AB69" s="12"/>
      <c r="AC69" s="12"/>
      <c r="AD69" s="12"/>
      <c r="AE69" s="12"/>
      <c r="AF69" s="32">
        <f t="shared" si="2"/>
        <v>40163.145833333336</v>
      </c>
      <c r="AG69" s="8">
        <f>AH69/(Напряжение!C18*SQRT(3))</f>
        <v>0</v>
      </c>
      <c r="AH69" s="8">
        <f>'[2]Ведомость'!O17</f>
        <v>0</v>
      </c>
      <c r="AI69" s="8">
        <f>'[2]Ведомость'!P17</f>
        <v>0</v>
      </c>
      <c r="AJ69" s="8">
        <f>AK69*1000/(Напряжение!F18*SQRT(3))</f>
        <v>1.035527296305974</v>
      </c>
      <c r="AK69" s="8">
        <f>'[2]Ведомость'!K17</f>
        <v>0.428</v>
      </c>
      <c r="AL69" s="8">
        <f>'[2]Ведомость'!L17</f>
        <v>0.464</v>
      </c>
    </row>
    <row r="70" spans="1:38" ht="15">
      <c r="A70" s="34"/>
      <c r="B70" s="12"/>
      <c r="C70" s="12"/>
      <c r="D70" s="32">
        <f t="shared" si="1"/>
        <v>40163.166666666664</v>
      </c>
      <c r="E70" s="8">
        <f>F70/(Напряжение!B19*SQRT(3))</f>
        <v>16.52715583373231</v>
      </c>
      <c r="F70" s="8">
        <f>'[2]Ведомость'!C18</f>
        <v>1100.4</v>
      </c>
      <c r="G70" s="8">
        <f>'[2]Ведомость'!D18</f>
        <v>0</v>
      </c>
      <c r="H70" s="8">
        <f>I70/(Напряжение!B19*SQRT(3))</f>
        <v>3.7848448474196124</v>
      </c>
      <c r="I70" s="8">
        <f>'[2]Ведомость'!G18</f>
        <v>252</v>
      </c>
      <c r="J70" s="8">
        <f>'[2]Ведомость'!H18</f>
        <v>243.6</v>
      </c>
      <c r="O70" s="27"/>
      <c r="AA70" s="12"/>
      <c r="AB70" s="12"/>
      <c r="AC70" s="12"/>
      <c r="AD70" s="12"/>
      <c r="AE70" s="12"/>
      <c r="AF70" s="32">
        <f t="shared" si="2"/>
        <v>40163.166666666664</v>
      </c>
      <c r="AG70" s="8">
        <f>AH70/(Напряжение!C19*SQRT(3))</f>
        <v>0</v>
      </c>
      <c r="AH70" s="8">
        <f>'[2]Ведомость'!O18</f>
        <v>0</v>
      </c>
      <c r="AI70" s="8">
        <f>'[2]Ведомость'!P18</f>
        <v>0</v>
      </c>
      <c r="AJ70" s="8">
        <f>AK70*1000/(Напряжение!F19*SQRT(3))</f>
        <v>1.012785207548626</v>
      </c>
      <c r="AK70" s="8">
        <f>'[2]Ведомость'!K18</f>
        <v>0.42</v>
      </c>
      <c r="AL70" s="8">
        <f>'[2]Ведомость'!L18</f>
        <v>0.45</v>
      </c>
    </row>
    <row r="71" spans="1:38" ht="15" customHeight="1" hidden="1">
      <c r="A71" s="34"/>
      <c r="B71" s="12"/>
      <c r="C71" s="12"/>
      <c r="D71" s="32">
        <f t="shared" si="1"/>
        <v>40163.1875</v>
      </c>
      <c r="E71" s="8">
        <f>F71/(Напряжение!B20*SQRT(3))</f>
        <v>27.65571277459126</v>
      </c>
      <c r="F71" s="8">
        <f>'[2]Ведомость'!C19</f>
        <v>1848</v>
      </c>
      <c r="G71" s="8">
        <f>'[2]Ведомость'!D19</f>
        <v>0</v>
      </c>
      <c r="H71" s="8">
        <f>I71/(Напряжение!B20*SQRT(3))</f>
        <v>4.148356916188689</v>
      </c>
      <c r="I71" s="8">
        <f>'[2]Ведомость'!G19</f>
        <v>277.2</v>
      </c>
      <c r="J71" s="8">
        <f>'[2]Ведомость'!H19</f>
        <v>252</v>
      </c>
      <c r="AA71" s="12"/>
      <c r="AB71" s="12"/>
      <c r="AC71" s="12"/>
      <c r="AD71" s="12"/>
      <c r="AE71" s="12"/>
      <c r="AF71" s="32">
        <f t="shared" si="2"/>
        <v>40163.1875</v>
      </c>
      <c r="AG71" s="8">
        <f>AH71/(Напряжение!C20*SQRT(3))</f>
        <v>0</v>
      </c>
      <c r="AH71" s="8">
        <f>'[2]Ведомость'!O19</f>
        <v>0</v>
      </c>
      <c r="AI71" s="8">
        <f>'[2]Ведомость'!P19</f>
        <v>0</v>
      </c>
      <c r="AJ71" s="8">
        <f>AK71*1000/(Напряжение!F20*SQRT(3))</f>
        <v>1.0114461994909054</v>
      </c>
      <c r="AK71" s="8">
        <f>'[2]Ведомость'!K19</f>
        <v>0.42</v>
      </c>
      <c r="AL71" s="8">
        <f>'[2]Ведомость'!L19</f>
        <v>0.444</v>
      </c>
    </row>
    <row r="72" spans="1:38" ht="15">
      <c r="A72" s="34"/>
      <c r="B72" s="12"/>
      <c r="C72" s="12"/>
      <c r="D72" s="32">
        <f t="shared" si="1"/>
        <v>40163.208333333336</v>
      </c>
      <c r="E72" s="8">
        <f>F72/(Напряжение!B21*SQRT(3))</f>
        <v>26.709735014470773</v>
      </c>
      <c r="F72" s="8">
        <f>'[2]Ведомость'!C20</f>
        <v>1780.8</v>
      </c>
      <c r="G72" s="8">
        <f>'[2]Ведомость'!D20</f>
        <v>0</v>
      </c>
      <c r="H72" s="8">
        <f>I72/(Напряжение!B21*SQRT(3))</f>
        <v>4.283636747603803</v>
      </c>
      <c r="I72" s="8">
        <f>'[2]Ведомость'!G20</f>
        <v>285.6</v>
      </c>
      <c r="J72" s="8">
        <f>'[2]Ведомость'!H20</f>
        <v>285.6</v>
      </c>
      <c r="AA72" s="12"/>
      <c r="AB72" s="12"/>
      <c r="AC72" s="12"/>
      <c r="AD72" s="12"/>
      <c r="AE72" s="12"/>
      <c r="AF72" s="32">
        <f t="shared" si="2"/>
        <v>40163.208333333336</v>
      </c>
      <c r="AG72" s="8">
        <f>AH72/(Напряжение!C21*SQRT(3))</f>
        <v>0</v>
      </c>
      <c r="AH72" s="8">
        <f>'[2]Ведомость'!O20</f>
        <v>0</v>
      </c>
      <c r="AI72" s="8">
        <f>'[2]Ведомость'!P20</f>
        <v>0</v>
      </c>
      <c r="AJ72" s="8">
        <f>AK72*1000/(Напряжение!F21*SQRT(3))</f>
        <v>1.0091402028902934</v>
      </c>
      <c r="AK72" s="8">
        <f>'[2]Ведомость'!K20</f>
        <v>0.418</v>
      </c>
      <c r="AL72" s="8">
        <f>'[2]Ведомость'!L20</f>
        <v>0.44</v>
      </c>
    </row>
    <row r="73" spans="1:38" ht="15" customHeight="1" hidden="1">
      <c r="A73" s="34"/>
      <c r="B73" s="12"/>
      <c r="C73" s="12"/>
      <c r="D73" s="32">
        <f t="shared" si="1"/>
        <v>40163.229166666664</v>
      </c>
      <c r="E73" s="8">
        <f>F73/(Напряжение!B22*SQRT(3))</f>
        <v>24.983250895248258</v>
      </c>
      <c r="F73" s="8">
        <f>'[2]Ведомость'!C21</f>
        <v>1654.8</v>
      </c>
      <c r="G73" s="8">
        <f>'[2]Ведомость'!D21</f>
        <v>0</v>
      </c>
      <c r="H73" s="8">
        <f>I73/(Напряжение!B22*SQRT(3))</f>
        <v>4.311830103748431</v>
      </c>
      <c r="I73" s="8">
        <f>'[2]Ведомость'!G21</f>
        <v>285.6</v>
      </c>
      <c r="J73" s="8">
        <f>'[2]Ведомость'!H21</f>
        <v>352.8</v>
      </c>
      <c r="AA73" s="12"/>
      <c r="AB73" s="12"/>
      <c r="AC73" s="12"/>
      <c r="AD73" s="12"/>
      <c r="AE73" s="12"/>
      <c r="AF73" s="32">
        <f t="shared" si="2"/>
        <v>40163.229166666664</v>
      </c>
      <c r="AG73" s="8">
        <f>AH73/(Напряжение!C22*SQRT(3))</f>
        <v>0</v>
      </c>
      <c r="AH73" s="8">
        <f>'[2]Ведомость'!O21</f>
        <v>0</v>
      </c>
      <c r="AI73" s="8">
        <f>'[2]Ведомость'!P21</f>
        <v>0</v>
      </c>
      <c r="AJ73" s="8">
        <f>AK73*1000/(Напряжение!F22*SQRT(3))</f>
        <v>1.0105991443917826</v>
      </c>
      <c r="AK73" s="8">
        <f>'[2]Ведомость'!K21</f>
        <v>0.416</v>
      </c>
      <c r="AL73" s="8">
        <f>'[2]Ведомость'!L21</f>
        <v>0.442</v>
      </c>
    </row>
    <row r="74" spans="1:38" ht="15">
      <c r="A74" s="34"/>
      <c r="B74" s="12"/>
      <c r="C74" s="12"/>
      <c r="D74" s="32">
        <f t="shared" si="1"/>
        <v>40163.25</v>
      </c>
      <c r="E74" s="8">
        <f>F74/(Напряжение!B23*SQRT(3))</f>
        <v>16.912473288147222</v>
      </c>
      <c r="F74" s="8">
        <f>'[2]Ведомость'!C22</f>
        <v>1117.2</v>
      </c>
      <c r="G74" s="8">
        <f>'[2]Ведомость'!D22</f>
        <v>0</v>
      </c>
      <c r="H74" s="8">
        <f>I74/(Напряжение!B23*SQRT(3))</f>
        <v>4.4506508653019</v>
      </c>
      <c r="I74" s="8">
        <f>'[2]Ведомость'!G22</f>
        <v>294</v>
      </c>
      <c r="J74" s="8">
        <f>'[2]Ведомость'!H22</f>
        <v>327.6</v>
      </c>
      <c r="AA74" s="12"/>
      <c r="AB74" s="12"/>
      <c r="AC74" s="12"/>
      <c r="AD74" s="12"/>
      <c r="AE74" s="12"/>
      <c r="AF74" s="32">
        <f t="shared" si="2"/>
        <v>40163.25</v>
      </c>
      <c r="AG74" s="8">
        <f>AH74/(Напряжение!C23*SQRT(3))</f>
        <v>0</v>
      </c>
      <c r="AH74" s="8">
        <f>'[2]Ведомость'!O22</f>
        <v>0</v>
      </c>
      <c r="AI74" s="8">
        <f>'[2]Ведомость'!P22</f>
        <v>0</v>
      </c>
      <c r="AJ74" s="8">
        <f>AK74*1000/(Напряжение!F23*SQRT(3))</f>
        <v>1.007068942869514</v>
      </c>
      <c r="AK74" s="8">
        <f>'[2]Ведомость'!K22</f>
        <v>0.414</v>
      </c>
      <c r="AL74" s="8">
        <f>'[2]Ведомость'!L22</f>
        <v>0.438</v>
      </c>
    </row>
    <row r="75" spans="1:38" ht="15" customHeight="1" hidden="1">
      <c r="A75" s="34"/>
      <c r="B75" s="12"/>
      <c r="C75" s="12"/>
      <c r="D75" s="32">
        <f t="shared" si="1"/>
        <v>40163.270833333336</v>
      </c>
      <c r="E75" s="8">
        <f>F75/(Напряжение!B24*SQRT(3))</f>
        <v>16.675701106091193</v>
      </c>
      <c r="F75" s="8">
        <f>'[2]Ведомость'!C23</f>
        <v>1100.4</v>
      </c>
      <c r="G75" s="8">
        <f>'[2]Ведомость'!D23</f>
        <v>0</v>
      </c>
      <c r="H75" s="8">
        <f>I75/(Напряжение!B24*SQRT(3))</f>
        <v>4.837226275049353</v>
      </c>
      <c r="I75" s="8">
        <f>'[2]Ведомость'!G23</f>
        <v>319.2</v>
      </c>
      <c r="J75" s="8">
        <f>'[2]Ведомость'!H23</f>
        <v>411.6</v>
      </c>
      <c r="AA75" s="12"/>
      <c r="AB75" s="12"/>
      <c r="AC75" s="12"/>
      <c r="AD75" s="12"/>
      <c r="AE75" s="12"/>
      <c r="AF75" s="32">
        <f t="shared" si="2"/>
        <v>40163.270833333336</v>
      </c>
      <c r="AG75" s="8">
        <f>AH75/(Напряжение!C24*SQRT(3))</f>
        <v>0</v>
      </c>
      <c r="AH75" s="8">
        <f>'[2]Ведомость'!O23</f>
        <v>0</v>
      </c>
      <c r="AI75" s="8">
        <f>'[2]Ведомость'!P23</f>
        <v>0</v>
      </c>
      <c r="AJ75" s="8">
        <f>AK75*1000/(Напряжение!F24*SQRT(3))</f>
        <v>0.9924616698167597</v>
      </c>
      <c r="AK75" s="8">
        <f>'[2]Ведомость'!K23</f>
        <v>0.408</v>
      </c>
      <c r="AL75" s="8">
        <f>'[2]Ведомость'!L23</f>
        <v>0.432</v>
      </c>
    </row>
    <row r="76" spans="1:38" ht="15">
      <c r="A76" s="34"/>
      <c r="B76" s="12"/>
      <c r="C76" s="12"/>
      <c r="D76" s="32">
        <f t="shared" si="1"/>
        <v>40163.291666666664</v>
      </c>
      <c r="E76" s="8">
        <f>F76/(Напряжение!B25*SQRT(3))</f>
        <v>16.70581643271186</v>
      </c>
      <c r="F76" s="8">
        <f>'[2]Ведомость'!C24</f>
        <v>1100.4</v>
      </c>
      <c r="G76" s="8">
        <f>'[2]Ведомость'!D24</f>
        <v>0</v>
      </c>
      <c r="H76" s="8">
        <f>I76/(Напряжение!B25*SQRT(3))</f>
        <v>4.718436702368998</v>
      </c>
      <c r="I76" s="8">
        <f>'[2]Ведомость'!G24</f>
        <v>310.8</v>
      </c>
      <c r="J76" s="8">
        <f>'[2]Ведомость'!H24</f>
        <v>394.8</v>
      </c>
      <c r="AA76" s="12"/>
      <c r="AB76" s="12"/>
      <c r="AC76" s="12"/>
      <c r="AD76" s="12"/>
      <c r="AE76" s="12"/>
      <c r="AF76" s="32">
        <f t="shared" si="2"/>
        <v>40163.291666666664</v>
      </c>
      <c r="AG76" s="8">
        <f>AH76/(Напряжение!C25*SQRT(3))</f>
        <v>0</v>
      </c>
      <c r="AH76" s="8">
        <f>'[2]Ведомость'!O24</f>
        <v>0</v>
      </c>
      <c r="AI76" s="8">
        <f>'[2]Ведомость'!P24</f>
        <v>0</v>
      </c>
      <c r="AJ76" s="8">
        <f>AK76*1000/(Напряжение!F25*SQRT(3))</f>
        <v>0.9966139433582973</v>
      </c>
      <c r="AK76" s="8">
        <f>'[2]Ведомость'!K24</f>
        <v>0.41</v>
      </c>
      <c r="AL76" s="8">
        <f>'[2]Ведомость'!L24</f>
        <v>0.434</v>
      </c>
    </row>
    <row r="77" spans="1:38" ht="15" customHeight="1" hidden="1">
      <c r="A77" s="34"/>
      <c r="B77" s="12"/>
      <c r="C77" s="12"/>
      <c r="D77" s="32">
        <f t="shared" si="1"/>
        <v>40163.3125</v>
      </c>
      <c r="E77" s="8">
        <f>F77/(Напряжение!B26*SQRT(3))</f>
        <v>18.11867706133104</v>
      </c>
      <c r="F77" s="8">
        <f>'[2]Ведомость'!C25</f>
        <v>1192.8</v>
      </c>
      <c r="G77" s="8">
        <f>'[2]Ведомость'!D25</f>
        <v>0</v>
      </c>
      <c r="H77" s="8">
        <f>I77/(Напряжение!B26*SQRT(3))</f>
        <v>4.593467423999418</v>
      </c>
      <c r="I77" s="8">
        <f>'[2]Ведомость'!G25</f>
        <v>302.4</v>
      </c>
      <c r="J77" s="8">
        <f>'[2]Ведомость'!H25</f>
        <v>386.4</v>
      </c>
      <c r="AA77" s="12"/>
      <c r="AB77" s="12"/>
      <c r="AC77" s="12"/>
      <c r="AD77" s="12"/>
      <c r="AE77" s="12"/>
      <c r="AF77" s="32">
        <f t="shared" si="2"/>
        <v>40163.3125</v>
      </c>
      <c r="AG77" s="8">
        <f>AH77/(Напряжение!C26*SQRT(3))</f>
        <v>0</v>
      </c>
      <c r="AH77" s="8">
        <f>'[2]Ведомость'!O25</f>
        <v>0</v>
      </c>
      <c r="AI77" s="8">
        <f>'[2]Ведомость'!P25</f>
        <v>0</v>
      </c>
      <c r="AJ77" s="8">
        <f>AK77*1000/(Напряжение!F26*SQRT(3))</f>
        <v>1.0067958721369246</v>
      </c>
      <c r="AK77" s="8">
        <f>'[2]Ведомость'!K25</f>
        <v>0.412</v>
      </c>
      <c r="AL77" s="8">
        <f>'[2]Ведомость'!L25</f>
        <v>0.442</v>
      </c>
    </row>
    <row r="78" spans="1:38" ht="15">
      <c r="A78" s="34"/>
      <c r="B78" s="12"/>
      <c r="C78" s="12"/>
      <c r="D78" s="32">
        <f t="shared" si="1"/>
        <v>40163.333333333336</v>
      </c>
      <c r="E78" s="8">
        <f>F78/(Напряжение!B27*SQRT(3))</f>
        <v>14.117020474492312</v>
      </c>
      <c r="F78" s="8">
        <f>'[2]Ведомость'!C26</f>
        <v>924</v>
      </c>
      <c r="G78" s="8">
        <f>'[2]Ведомость'!D26</f>
        <v>0</v>
      </c>
      <c r="H78" s="8">
        <f>I78/(Напряжение!B27*SQRT(3))</f>
        <v>4.620115791652029</v>
      </c>
      <c r="I78" s="8">
        <f>'[2]Ведомость'!G26</f>
        <v>302.4</v>
      </c>
      <c r="J78" s="8">
        <f>'[2]Ведомость'!H26</f>
        <v>378</v>
      </c>
      <c r="AA78" s="12"/>
      <c r="AB78" s="12"/>
      <c r="AC78" s="12"/>
      <c r="AD78" s="12"/>
      <c r="AE78" s="12"/>
      <c r="AF78" s="32">
        <f t="shared" si="2"/>
        <v>40163.333333333336</v>
      </c>
      <c r="AG78" s="8">
        <f>AH78/(Напряжение!C27*SQRT(3))</f>
        <v>0</v>
      </c>
      <c r="AH78" s="8">
        <f>'[2]Ведомость'!O26</f>
        <v>0</v>
      </c>
      <c r="AI78" s="8">
        <f>'[2]Ведомость'!P26</f>
        <v>0</v>
      </c>
      <c r="AJ78" s="8">
        <f>AK78*1000/(Напряжение!F27*SQRT(3))</f>
        <v>1.000024510404667</v>
      </c>
      <c r="AK78" s="8">
        <f>'[2]Ведомость'!K26</f>
        <v>0.408</v>
      </c>
      <c r="AL78" s="8">
        <f>'[2]Ведомость'!L26</f>
        <v>0.448</v>
      </c>
    </row>
    <row r="79" spans="1:38" ht="15" customHeight="1" hidden="1">
      <c r="A79" s="34"/>
      <c r="B79" s="12"/>
      <c r="C79" s="12"/>
      <c r="D79" s="32">
        <f t="shared" si="1"/>
        <v>40163.354166666664</v>
      </c>
      <c r="E79" s="8">
        <f>F79/(Напряжение!B28*SQRT(3))</f>
        <v>19.795313418497987</v>
      </c>
      <c r="F79" s="8">
        <f>'[2]Ведомость'!C27</f>
        <v>1302</v>
      </c>
      <c r="G79" s="8">
        <f>'[2]Ведомость'!D27</f>
        <v>0</v>
      </c>
      <c r="H79" s="8">
        <f>I79/(Напряжение!B28*SQRT(3))</f>
        <v>4.342197782122139</v>
      </c>
      <c r="I79" s="8">
        <f>'[2]Ведомость'!G27</f>
        <v>285.6</v>
      </c>
      <c r="J79" s="8">
        <f>'[2]Ведомость'!H27</f>
        <v>386.4</v>
      </c>
      <c r="AA79" s="12"/>
      <c r="AB79" s="12"/>
      <c r="AC79" s="12"/>
      <c r="AD79" s="12"/>
      <c r="AE79" s="12"/>
      <c r="AF79" s="32">
        <f t="shared" si="2"/>
        <v>40163.354166666664</v>
      </c>
      <c r="AG79" s="8">
        <f>AH79/(Напряжение!C28*SQRT(3))</f>
        <v>0</v>
      </c>
      <c r="AH79" s="8">
        <f>'[2]Ведомость'!O27</f>
        <v>0</v>
      </c>
      <c r="AI79" s="8">
        <f>'[2]Ведомость'!P27</f>
        <v>0</v>
      </c>
      <c r="AJ79" s="8">
        <f>AK79*1000/(Напряжение!F28*SQRT(3))</f>
        <v>1.011552219550812</v>
      </c>
      <c r="AK79" s="8">
        <f>'[2]Ведомость'!K27</f>
        <v>0.414</v>
      </c>
      <c r="AL79" s="8">
        <f>'[2]Ведомость'!L27</f>
        <v>0.448</v>
      </c>
    </row>
    <row r="80" spans="1:38" ht="15">
      <c r="A80" s="34"/>
      <c r="B80" s="12"/>
      <c r="C80" s="12"/>
      <c r="D80" s="32">
        <f t="shared" si="1"/>
        <v>40163.375</v>
      </c>
      <c r="E80" s="8">
        <f>F80/(Напряжение!B29*SQRT(3))</f>
        <v>25.16990670699623</v>
      </c>
      <c r="F80" s="8">
        <f>'[2]Ведомость'!C28</f>
        <v>1663.2</v>
      </c>
      <c r="G80" s="8">
        <f>'[2]Ведомость'!D28</f>
        <v>0</v>
      </c>
      <c r="H80" s="8">
        <f>I80/(Напряжение!B29*SQRT(3))</f>
        <v>4.322105192110464</v>
      </c>
      <c r="I80" s="8">
        <f>'[2]Ведомость'!G28</f>
        <v>285.6</v>
      </c>
      <c r="J80" s="8">
        <f>'[2]Ведомость'!H28</f>
        <v>369.6</v>
      </c>
      <c r="AA80" s="12"/>
      <c r="AB80" s="12"/>
      <c r="AC80" s="12"/>
      <c r="AD80" s="12"/>
      <c r="AE80" s="12"/>
      <c r="AF80" s="32">
        <f t="shared" si="2"/>
        <v>40163.375</v>
      </c>
      <c r="AG80" s="8">
        <f>AH80/(Напряжение!C29*SQRT(3))</f>
        <v>0</v>
      </c>
      <c r="AH80" s="8">
        <f>'[2]Ведомость'!O28</f>
        <v>0</v>
      </c>
      <c r="AI80" s="8">
        <f>'[2]Ведомость'!P28</f>
        <v>0</v>
      </c>
      <c r="AJ80" s="8">
        <f>AK80*1000/(Напряжение!F29*SQRT(3))</f>
        <v>0.9887703933893638</v>
      </c>
      <c r="AK80" s="8">
        <f>'[2]Ведомость'!K28</f>
        <v>0.406</v>
      </c>
      <c r="AL80" s="8">
        <f>'[2]Ведомость'!L28</f>
        <v>0.44</v>
      </c>
    </row>
    <row r="81" spans="1:38" ht="15" customHeight="1" hidden="1">
      <c r="A81" s="34"/>
      <c r="B81" s="12"/>
      <c r="C81" s="12"/>
      <c r="D81" s="32">
        <f t="shared" si="1"/>
        <v>40163.395833333336</v>
      </c>
      <c r="E81" s="8">
        <f>F81/(Напряжение!B30*SQRT(3))</f>
        <v>24.411636568794204</v>
      </c>
      <c r="F81" s="8">
        <f>'[2]Ведомость'!C29</f>
        <v>1621.2</v>
      </c>
      <c r="G81" s="8">
        <f>'[2]Ведомость'!D29</f>
        <v>0</v>
      </c>
      <c r="H81" s="8">
        <f>I81/(Напряжение!B30*SQRT(3))</f>
        <v>4.426980724910866</v>
      </c>
      <c r="I81" s="8">
        <f>'[2]Ведомость'!G29</f>
        <v>294</v>
      </c>
      <c r="J81" s="8">
        <f>'[2]Ведомость'!H29</f>
        <v>378</v>
      </c>
      <c r="AA81" s="12"/>
      <c r="AB81" s="12"/>
      <c r="AC81" s="12"/>
      <c r="AD81" s="12"/>
      <c r="AE81" s="12"/>
      <c r="AF81" s="32">
        <f t="shared" si="2"/>
        <v>40163.395833333336</v>
      </c>
      <c r="AG81" s="8">
        <f>AH81/(Напряжение!C30*SQRT(3))</f>
        <v>0</v>
      </c>
      <c r="AH81" s="8">
        <f>'[2]Ведомость'!O29</f>
        <v>0</v>
      </c>
      <c r="AI81" s="8">
        <f>'[2]Ведомость'!P29</f>
        <v>0</v>
      </c>
      <c r="AJ81" s="8">
        <f>AK81*1000/(Напряжение!F30*SQRT(3))</f>
        <v>0.982748387222325</v>
      </c>
      <c r="AK81" s="8">
        <f>'[2]Ведомость'!K29</f>
        <v>0.404</v>
      </c>
      <c r="AL81" s="8">
        <f>'[2]Ведомость'!L29</f>
        <v>0.438</v>
      </c>
    </row>
    <row r="82" spans="1:38" ht="15">
      <c r="A82" s="34"/>
      <c r="B82" s="12"/>
      <c r="C82" s="12"/>
      <c r="D82" s="32">
        <f t="shared" si="1"/>
        <v>40163.416666666664</v>
      </c>
      <c r="E82" s="8">
        <f>F82/(Напряжение!B31*SQRT(3))</f>
        <v>22.694179107575103</v>
      </c>
      <c r="F82" s="8">
        <f>'[2]Ведомость'!C30</f>
        <v>1503.6</v>
      </c>
      <c r="G82" s="8">
        <f>'[2]Ведомость'!D30</f>
        <v>0</v>
      </c>
      <c r="H82" s="8">
        <f>I82/(Напряжение!B31*SQRT(3))</f>
        <v>4.437409322710216</v>
      </c>
      <c r="I82" s="8">
        <f>'[2]Ведомость'!G30</f>
        <v>294</v>
      </c>
      <c r="J82" s="8">
        <f>'[2]Ведомость'!H30</f>
        <v>386.4</v>
      </c>
      <c r="AA82" s="12"/>
      <c r="AB82" s="12"/>
      <c r="AC82" s="12"/>
      <c r="AD82" s="12"/>
      <c r="AE82" s="12"/>
      <c r="AF82" s="32">
        <f t="shared" si="2"/>
        <v>40163.416666666664</v>
      </c>
      <c r="AG82" s="8">
        <f>AH82/(Напряжение!C31*SQRT(3))</f>
        <v>0</v>
      </c>
      <c r="AH82" s="8">
        <f>'[2]Ведомость'!O30</f>
        <v>0</v>
      </c>
      <c r="AI82" s="8">
        <f>'[2]Ведомость'!P30</f>
        <v>0</v>
      </c>
      <c r="AJ82" s="8">
        <f>AK82*1000/(Напряжение!F31*SQRT(3))</f>
        <v>0.994166581382769</v>
      </c>
      <c r="AK82" s="8">
        <f>'[2]Ведомость'!K30</f>
        <v>0.408</v>
      </c>
      <c r="AL82" s="8">
        <f>'[2]Ведомость'!L30</f>
        <v>0.44</v>
      </c>
    </row>
    <row r="83" spans="1:38" ht="15" customHeight="1" hidden="1">
      <c r="A83" s="34"/>
      <c r="B83" s="12"/>
      <c r="C83" s="12"/>
      <c r="D83" s="32">
        <f t="shared" si="1"/>
        <v>40163.4375</v>
      </c>
      <c r="E83" s="8">
        <f>F83/(Напряжение!B32*SQRT(3))</f>
        <v>25.416916265416898</v>
      </c>
      <c r="F83" s="8">
        <f>'[2]Ведомость'!C31</f>
        <v>1671.6</v>
      </c>
      <c r="G83" s="8">
        <f>'[2]Ведомость'!D31</f>
        <v>0</v>
      </c>
      <c r="H83" s="8">
        <f>I83/(Напряжение!B32*SQRT(3))</f>
        <v>4.214865511350541</v>
      </c>
      <c r="I83" s="8">
        <f>'[2]Ведомость'!G31</f>
        <v>277.2</v>
      </c>
      <c r="J83" s="8">
        <f>'[2]Ведомость'!H31</f>
        <v>361.2</v>
      </c>
      <c r="AA83" s="12"/>
      <c r="AB83" s="12"/>
      <c r="AC83" s="12"/>
      <c r="AD83" s="12"/>
      <c r="AE83" s="12"/>
      <c r="AF83" s="32">
        <f t="shared" si="2"/>
        <v>40163.4375</v>
      </c>
      <c r="AG83" s="8">
        <f>AH83/(Напряжение!C32*SQRT(3))</f>
        <v>0</v>
      </c>
      <c r="AH83" s="8">
        <f>'[2]Ведомость'!O31</f>
        <v>0</v>
      </c>
      <c r="AI83" s="8">
        <f>'[2]Ведомость'!P31</f>
        <v>0</v>
      </c>
      <c r="AJ83" s="8">
        <f>AK83*1000/(Напряжение!F32*SQRT(3))</f>
        <v>0.986318492983467</v>
      </c>
      <c r="AK83" s="8">
        <f>'[2]Ведомость'!K31</f>
        <v>0.404</v>
      </c>
      <c r="AL83" s="8">
        <f>'[2]Ведомость'!L31</f>
        <v>0.444</v>
      </c>
    </row>
    <row r="84" spans="1:38" ht="15">
      <c r="A84" s="34"/>
      <c r="B84" s="12"/>
      <c r="C84" s="12"/>
      <c r="D84" s="32">
        <f t="shared" si="1"/>
        <v>40163.458333333336</v>
      </c>
      <c r="E84" s="8">
        <f>F84/(Напряжение!B33*SQRT(3))</f>
        <v>19.674684206945738</v>
      </c>
      <c r="F84" s="8">
        <f>'[2]Ведомость'!C32</f>
        <v>1293.6</v>
      </c>
      <c r="G84" s="8">
        <f>'[2]Ведомость'!D32</f>
        <v>0</v>
      </c>
      <c r="H84" s="8">
        <f>I84/(Напряжение!B33*SQRT(3))</f>
        <v>4.471519137942214</v>
      </c>
      <c r="I84" s="8">
        <f>'[2]Ведомость'!G32</f>
        <v>294</v>
      </c>
      <c r="J84" s="8">
        <f>'[2]Ведомость'!H32</f>
        <v>369.6</v>
      </c>
      <c r="AA84" s="12"/>
      <c r="AB84" s="12"/>
      <c r="AC84" s="12"/>
      <c r="AD84" s="12"/>
      <c r="AE84" s="12"/>
      <c r="AF84" s="32">
        <f t="shared" si="2"/>
        <v>40163.458333333336</v>
      </c>
      <c r="AG84" s="8">
        <f>AH84/(Напряжение!C33*SQRT(3))</f>
        <v>0</v>
      </c>
      <c r="AH84" s="8">
        <f>'[2]Ведомость'!O32</f>
        <v>0</v>
      </c>
      <c r="AI84" s="8">
        <f>'[2]Ведомость'!P32</f>
        <v>0</v>
      </c>
      <c r="AJ84" s="8">
        <f>AK84*1000/(Напряжение!F33*SQRT(3))</f>
        <v>0.9801340004096083</v>
      </c>
      <c r="AK84" s="8">
        <f>'[2]Ведомость'!K32</f>
        <v>0.402</v>
      </c>
      <c r="AL84" s="8">
        <f>'[2]Ведомость'!L32</f>
        <v>0.432</v>
      </c>
    </row>
    <row r="85" spans="1:38" ht="15" customHeight="1" hidden="1">
      <c r="A85" s="34"/>
      <c r="B85" s="12"/>
      <c r="C85" s="12"/>
      <c r="D85" s="32">
        <f t="shared" si="1"/>
        <v>40163.479166666664</v>
      </c>
      <c r="E85" s="8">
        <f>F85/(Напряжение!B34*SQRT(3))</f>
        <v>26.051543349465597</v>
      </c>
      <c r="F85" s="8">
        <f>'[2]Ведомость'!C33</f>
        <v>1713.6</v>
      </c>
      <c r="G85" s="8">
        <f>'[2]Ведомость'!D33</f>
        <v>0</v>
      </c>
      <c r="H85" s="8">
        <f>I85/(Напряжение!B34*SQRT(3))</f>
        <v>4.7250348231873875</v>
      </c>
      <c r="I85" s="8">
        <f>'[2]Ведомость'!G33</f>
        <v>310.8</v>
      </c>
      <c r="J85" s="8">
        <f>'[2]Ведомость'!H33</f>
        <v>378</v>
      </c>
      <c r="AA85" s="12"/>
      <c r="AB85" s="12"/>
      <c r="AC85" s="12"/>
      <c r="AD85" s="12"/>
      <c r="AE85" s="12"/>
      <c r="AF85" s="32">
        <f t="shared" si="2"/>
        <v>40163.479166666664</v>
      </c>
      <c r="AG85" s="8">
        <f>AH85/(Напряжение!C34*SQRT(3))</f>
        <v>0</v>
      </c>
      <c r="AH85" s="8">
        <f>'[2]Ведомость'!O33</f>
        <v>0</v>
      </c>
      <c r="AI85" s="8">
        <f>'[2]Ведомость'!P33</f>
        <v>0</v>
      </c>
      <c r="AJ85" s="8">
        <f>AK85*1000/(Напряжение!F34*SQRT(3))</f>
        <v>0.9704145474405926</v>
      </c>
      <c r="AK85" s="8">
        <f>'[2]Ведомость'!K33</f>
        <v>0.398</v>
      </c>
      <c r="AL85" s="8">
        <f>'[2]Ведомость'!L33</f>
        <v>0.422</v>
      </c>
    </row>
    <row r="86" spans="1:38" ht="15">
      <c r="A86" s="34"/>
      <c r="B86" s="12"/>
      <c r="C86" s="12"/>
      <c r="D86" s="32">
        <f t="shared" si="1"/>
        <v>40163.5</v>
      </c>
      <c r="E86" s="8">
        <f>F86/(Напряжение!B35*SQRT(3))</f>
        <v>27.838264789511438</v>
      </c>
      <c r="F86" s="8">
        <f>'[2]Ведомость'!C34</f>
        <v>1831.2</v>
      </c>
      <c r="G86" s="8">
        <f>'[2]Ведомость'!D34</f>
        <v>0</v>
      </c>
      <c r="H86" s="8">
        <f>I86/(Напряжение!B35*SQRT(3))</f>
        <v>4.214049257127878</v>
      </c>
      <c r="I86" s="8">
        <f>'[2]Ведомость'!G34</f>
        <v>277.2</v>
      </c>
      <c r="J86" s="8">
        <f>'[2]Ведомость'!H34</f>
        <v>319.2</v>
      </c>
      <c r="Y86" s="6"/>
      <c r="AA86" s="12"/>
      <c r="AB86" s="12"/>
      <c r="AC86" s="12"/>
      <c r="AD86" s="12"/>
      <c r="AE86" s="12"/>
      <c r="AF86" s="32">
        <f t="shared" si="2"/>
        <v>40163.5</v>
      </c>
      <c r="AG86" s="8">
        <f>AH86/(Напряжение!C35*SQRT(3))</f>
        <v>0</v>
      </c>
      <c r="AH86" s="8">
        <f>'[2]Ведомость'!O34</f>
        <v>0</v>
      </c>
      <c r="AI86" s="8">
        <f>'[2]Ведомость'!P34</f>
        <v>0</v>
      </c>
      <c r="AJ86" s="8">
        <f>AK86*1000/(Напряжение!F35*SQRT(3))</f>
        <v>0.9613531167116844</v>
      </c>
      <c r="AK86" s="8">
        <f>'[2]Ведомость'!K34</f>
        <v>0.394</v>
      </c>
      <c r="AL86" s="8">
        <f>'[2]Ведомость'!L34</f>
        <v>0.426</v>
      </c>
    </row>
    <row r="87" spans="1:38" ht="15" customHeight="1" hidden="1">
      <c r="A87" s="34"/>
      <c r="B87" s="12"/>
      <c r="C87" s="12"/>
      <c r="D87" s="32">
        <f t="shared" si="1"/>
        <v>40163.520833333336</v>
      </c>
      <c r="E87" s="8">
        <f>F87/(Напряжение!B36*SQRT(3))</f>
        <v>21.062201332308838</v>
      </c>
      <c r="F87" s="8">
        <f>'[2]Ведомость'!C35</f>
        <v>1369.2</v>
      </c>
      <c r="G87" s="8">
        <f>'[2]Ведомость'!D35</f>
        <v>0</v>
      </c>
      <c r="H87" s="8">
        <f>I87/(Напряжение!B36*SQRT(3))</f>
        <v>4.264126650099335</v>
      </c>
      <c r="I87" s="8">
        <f>'[2]Ведомость'!G35</f>
        <v>277.2</v>
      </c>
      <c r="J87" s="8">
        <f>'[2]Ведомость'!H35</f>
        <v>260.4</v>
      </c>
      <c r="Y87" s="6"/>
      <c r="AA87" s="12"/>
      <c r="AB87" s="12"/>
      <c r="AC87" s="12"/>
      <c r="AD87" s="12"/>
      <c r="AE87" s="12"/>
      <c r="AF87" s="32">
        <f t="shared" si="2"/>
        <v>40163.520833333336</v>
      </c>
      <c r="AG87" s="8">
        <f>AH87/(Напряжение!C36*SQRT(3))</f>
        <v>0</v>
      </c>
      <c r="AH87" s="8">
        <f>'[2]Ведомость'!O35</f>
        <v>0</v>
      </c>
      <c r="AI87" s="8">
        <f>'[2]Ведомость'!P35</f>
        <v>0</v>
      </c>
      <c r="AJ87" s="8">
        <f>AK87*1000/(Напряжение!F36*SQRT(3))</f>
        <v>0.972120277790734</v>
      </c>
      <c r="AK87" s="8">
        <f>'[2]Ведомость'!K35</f>
        <v>0.396</v>
      </c>
      <c r="AL87" s="8">
        <f>'[2]Ведомость'!L35</f>
        <v>0.428</v>
      </c>
    </row>
    <row r="88" spans="1:38" ht="15">
      <c r="A88" s="34"/>
      <c r="B88" s="12"/>
      <c r="C88" s="12"/>
      <c r="D88" s="32">
        <f t="shared" si="1"/>
        <v>40163.541666666664</v>
      </c>
      <c r="E88" s="8">
        <f>F88/(Напряжение!B37*SQRT(3))</f>
        <v>24.807218777612604</v>
      </c>
      <c r="F88" s="8">
        <f>'[2]Ведомость'!C36</f>
        <v>1612.8</v>
      </c>
      <c r="G88" s="8">
        <f>'[2]Ведомость'!D36</f>
        <v>0</v>
      </c>
      <c r="H88" s="8">
        <f>I88/(Напряжение!B37*SQRT(3))</f>
        <v>3.7469236695352373</v>
      </c>
      <c r="I88" s="8">
        <f>'[2]Ведомость'!G36</f>
        <v>243.6</v>
      </c>
      <c r="J88" s="8">
        <f>'[2]Ведомость'!H36</f>
        <v>260.4</v>
      </c>
      <c r="Y88" s="6"/>
      <c r="AA88" s="12"/>
      <c r="AB88" s="12"/>
      <c r="AC88" s="12"/>
      <c r="AD88" s="12"/>
      <c r="AE88" s="12"/>
      <c r="AF88" s="32">
        <f t="shared" si="2"/>
        <v>40163.541666666664</v>
      </c>
      <c r="AG88" s="8">
        <f>AH88/(Напряжение!C37*SQRT(3))</f>
        <v>0</v>
      </c>
      <c r="AH88" s="8">
        <f>'[2]Ведомость'!O36</f>
        <v>0</v>
      </c>
      <c r="AI88" s="8">
        <f>'[2]Ведомость'!P36</f>
        <v>0</v>
      </c>
      <c r="AJ88" s="8">
        <f>AK88*1000/(Напряжение!F37*SQRT(3))</f>
        <v>0.9851367492950116</v>
      </c>
      <c r="AK88" s="8">
        <f>'[2]Ведомость'!K36</f>
        <v>0.4</v>
      </c>
      <c r="AL88" s="8">
        <f>'[2]Ведомость'!L36</f>
        <v>0.434</v>
      </c>
    </row>
    <row r="89" spans="1:38" ht="15" customHeight="1" hidden="1">
      <c r="A89" s="34"/>
      <c r="B89" s="12"/>
      <c r="C89" s="12"/>
      <c r="D89" s="32">
        <f t="shared" si="1"/>
        <v>40163.5625</v>
      </c>
      <c r="E89" s="8">
        <f>F89/(Напряжение!B38*SQRT(3))</f>
        <v>24.04898828518175</v>
      </c>
      <c r="F89" s="8">
        <f>'[2]Ведомость'!C37</f>
        <v>1570.8</v>
      </c>
      <c r="G89" s="8">
        <f>'[2]Ведомость'!D37</f>
        <v>0</v>
      </c>
      <c r="H89" s="8">
        <f>I89/(Напряжение!B38*SQRT(3))</f>
        <v>3.7295222474346033</v>
      </c>
      <c r="I89" s="8">
        <f>'[2]Ведомость'!G37</f>
        <v>243.6</v>
      </c>
      <c r="J89" s="8">
        <f>'[2]Ведомость'!H37</f>
        <v>218.4</v>
      </c>
      <c r="Y89" s="6"/>
      <c r="AA89" s="12"/>
      <c r="AB89" s="12"/>
      <c r="AC89" s="12"/>
      <c r="AD89" s="12"/>
      <c r="AE89" s="12"/>
      <c r="AF89" s="32">
        <f t="shared" si="2"/>
        <v>40163.5625</v>
      </c>
      <c r="AG89" s="8">
        <f>AH89/(Напряжение!C38*SQRT(3))</f>
        <v>0</v>
      </c>
      <c r="AH89" s="8">
        <f>'[2]Ведомость'!O37</f>
        <v>0</v>
      </c>
      <c r="AI89" s="8">
        <f>'[2]Ведомость'!P37</f>
        <v>0</v>
      </c>
      <c r="AJ89" s="8">
        <f>AK89*1000/(Напряжение!F38*SQRT(3))</f>
        <v>0.9790777481211794</v>
      </c>
      <c r="AK89" s="8">
        <f>'[2]Ведомость'!K37</f>
        <v>0.398</v>
      </c>
      <c r="AL89" s="8">
        <f>'[2]Ведомость'!L37</f>
        <v>0.432</v>
      </c>
    </row>
    <row r="90" spans="1:38" ht="15">
      <c r="A90" s="34"/>
      <c r="B90" s="12"/>
      <c r="C90" s="12"/>
      <c r="D90" s="32">
        <f t="shared" si="1"/>
        <v>40163.583333333336</v>
      </c>
      <c r="E90" s="8">
        <f>F90/(Напряжение!B39*SQRT(3))</f>
        <v>19.68515424609559</v>
      </c>
      <c r="F90" s="8">
        <f>'[2]Ведомость'!C38</f>
        <v>1285.2</v>
      </c>
      <c r="G90" s="8">
        <f>'[2]Ведомость'!D38</f>
        <v>0</v>
      </c>
      <c r="H90" s="8">
        <f>I90/(Напряжение!B39*SQRT(3))</f>
        <v>3.6025118881743556</v>
      </c>
      <c r="I90" s="8">
        <f>'[2]Ведомость'!G38</f>
        <v>235.2</v>
      </c>
      <c r="J90" s="8">
        <f>'[2]Ведомость'!H38</f>
        <v>235.2</v>
      </c>
      <c r="AA90" s="12"/>
      <c r="AB90" s="12"/>
      <c r="AC90" s="12"/>
      <c r="AD90" s="12"/>
      <c r="AE90" s="12"/>
      <c r="AF90" s="32">
        <f t="shared" si="2"/>
        <v>40163.583333333336</v>
      </c>
      <c r="AG90" s="8">
        <f>AH90/(Напряжение!C39*SQRT(3))</f>
        <v>0</v>
      </c>
      <c r="AH90" s="8">
        <f>'[2]Ведомость'!O38</f>
        <v>0</v>
      </c>
      <c r="AI90" s="8">
        <f>'[2]Ведомость'!P38</f>
        <v>0</v>
      </c>
      <c r="AJ90" s="8">
        <f>AK90*1000/(Напряжение!F39*SQRT(3))</f>
        <v>0.9857121030660577</v>
      </c>
      <c r="AK90" s="8">
        <f>'[2]Ведомость'!K38</f>
        <v>0.4</v>
      </c>
      <c r="AL90" s="8">
        <f>'[2]Ведомость'!L38</f>
        <v>0.432</v>
      </c>
    </row>
    <row r="91" spans="1:38" ht="15" customHeight="1" hidden="1">
      <c r="A91" s="34"/>
      <c r="B91" s="12"/>
      <c r="C91" s="12"/>
      <c r="D91" s="32">
        <f t="shared" si="1"/>
        <v>40163.604166666664</v>
      </c>
      <c r="E91" s="8">
        <f>F91/(Напряжение!B40*SQRT(3))</f>
        <v>21.26540122902359</v>
      </c>
      <c r="F91" s="8">
        <f>'[2]Ведомость'!C39</f>
        <v>1386</v>
      </c>
      <c r="G91" s="8">
        <f>'[2]Ведомость'!D39</f>
        <v>0</v>
      </c>
      <c r="H91" s="8">
        <f>I91/(Напряжение!B40*SQRT(3))</f>
        <v>3.6086741479555178</v>
      </c>
      <c r="I91" s="8">
        <f>'[2]Ведомость'!G39</f>
        <v>235.2</v>
      </c>
      <c r="J91" s="8">
        <f>'[2]Ведомость'!H39</f>
        <v>235.2</v>
      </c>
      <c r="AA91" s="12"/>
      <c r="AB91" s="12"/>
      <c r="AC91" s="12"/>
      <c r="AD91" s="12"/>
      <c r="AE91" s="12"/>
      <c r="AF91" s="32">
        <f t="shared" si="2"/>
        <v>40163.604166666664</v>
      </c>
      <c r="AG91" s="8">
        <f>AH91/(Напряжение!C40*SQRT(3))</f>
        <v>0</v>
      </c>
      <c r="AH91" s="8">
        <f>'[2]Ведомость'!O39</f>
        <v>0</v>
      </c>
      <c r="AI91" s="8">
        <f>'[2]Ведомость'!P39</f>
        <v>0</v>
      </c>
      <c r="AJ91" s="8">
        <f>AK91*1000/(Напряжение!F40*SQRT(3))</f>
        <v>0.9905918416630117</v>
      </c>
      <c r="AK91" s="8">
        <f>'[2]Ведомость'!K39</f>
        <v>0.402</v>
      </c>
      <c r="AL91" s="8">
        <f>'[2]Ведомость'!L39</f>
        <v>0.436</v>
      </c>
    </row>
    <row r="92" spans="1:38" ht="15">
      <c r="A92" s="34"/>
      <c r="B92" s="12"/>
      <c r="C92" s="12"/>
      <c r="D92" s="32">
        <f t="shared" si="1"/>
        <v>40163.625</v>
      </c>
      <c r="E92" s="8">
        <f>F92/(Напряжение!B41*SQRT(3))</f>
        <v>11.309822315989983</v>
      </c>
      <c r="F92" s="8">
        <f>'[2]Ведомость'!C40</f>
        <v>739.2</v>
      </c>
      <c r="G92" s="8">
        <f>'[2]Ведомость'!D40</f>
        <v>0</v>
      </c>
      <c r="H92" s="8">
        <f>I92/(Напряжение!B41*SQRT(3))</f>
        <v>3.3415384115424946</v>
      </c>
      <c r="I92" s="8">
        <f>'[2]Ведомость'!G40</f>
        <v>218.4</v>
      </c>
      <c r="J92" s="8">
        <f>'[2]Ведомость'!H40</f>
        <v>226.8</v>
      </c>
      <c r="AA92" s="12"/>
      <c r="AB92" s="12"/>
      <c r="AC92" s="12"/>
      <c r="AD92" s="12"/>
      <c r="AE92" s="12"/>
      <c r="AF92" s="32">
        <f t="shared" si="2"/>
        <v>40163.625</v>
      </c>
      <c r="AG92" s="8">
        <f>AH92/(Напряжение!C41*SQRT(3))</f>
        <v>0</v>
      </c>
      <c r="AH92" s="8">
        <f>'[2]Ведомость'!O40</f>
        <v>0</v>
      </c>
      <c r="AI92" s="8">
        <f>'[2]Ведомость'!P40</f>
        <v>0</v>
      </c>
      <c r="AJ92" s="8">
        <f>AK92*1000/(Напряжение!F41*SQRT(3))</f>
        <v>0.9883876741664476</v>
      </c>
      <c r="AK92" s="8">
        <f>'[2]Ведомость'!K40</f>
        <v>0.402</v>
      </c>
      <c r="AL92" s="8">
        <f>'[2]Ведомость'!L40</f>
        <v>0.44</v>
      </c>
    </row>
    <row r="93" spans="1:38" ht="15" customHeight="1" hidden="1">
      <c r="A93" s="34"/>
      <c r="B93" s="12"/>
      <c r="C93" s="12"/>
      <c r="D93" s="32">
        <f t="shared" si="1"/>
        <v>40163.645833333336</v>
      </c>
      <c r="E93" s="8">
        <f>F93/(Напряжение!B42*SQRT(3))</f>
        <v>9.226102670291613</v>
      </c>
      <c r="F93" s="8">
        <f>'[2]Ведомость'!C41</f>
        <v>604.8</v>
      </c>
      <c r="G93" s="8">
        <f>'[2]Ведомость'!D41</f>
        <v>0</v>
      </c>
      <c r="H93" s="8">
        <f>I93/(Напряжение!B42*SQRT(3))</f>
        <v>3.4597885013593555</v>
      </c>
      <c r="I93" s="8">
        <f>'[2]Ведомость'!G41</f>
        <v>226.8</v>
      </c>
      <c r="J93" s="8">
        <f>'[2]Ведомость'!H41</f>
        <v>226.8</v>
      </c>
      <c r="AA93" s="12"/>
      <c r="AB93" s="12"/>
      <c r="AC93" s="12"/>
      <c r="AD93" s="12"/>
      <c r="AE93" s="12"/>
      <c r="AF93" s="32">
        <f t="shared" si="2"/>
        <v>40163.645833333336</v>
      </c>
      <c r="AG93" s="8">
        <f>AH93/(Напряжение!C42*SQRT(3))</f>
        <v>0</v>
      </c>
      <c r="AH93" s="8">
        <f>'[2]Ведомость'!O41</f>
        <v>0</v>
      </c>
      <c r="AI93" s="8">
        <f>'[2]Ведомость'!P41</f>
        <v>0</v>
      </c>
      <c r="AJ93" s="8">
        <f>AK93*1000/(Напряжение!F42*SQRT(3))</f>
        <v>1.0091682445126477</v>
      </c>
      <c r="AK93" s="8">
        <f>'[2]Ведомость'!K41</f>
        <v>0.412</v>
      </c>
      <c r="AL93" s="8">
        <f>'[2]Ведомость'!L41</f>
        <v>0.446</v>
      </c>
    </row>
    <row r="94" spans="1:38" ht="15">
      <c r="A94" s="34"/>
      <c r="B94" s="12"/>
      <c r="C94" s="12"/>
      <c r="D94" s="32">
        <f t="shared" si="1"/>
        <v>40163.666666666664</v>
      </c>
      <c r="E94" s="8">
        <f>F94/(Напряжение!B43*SQRT(3))</f>
        <v>14.312527454973846</v>
      </c>
      <c r="F94" s="8">
        <f>'[2]Ведомость'!C42</f>
        <v>940.8</v>
      </c>
      <c r="G94" s="8">
        <f>'[2]Ведомость'!D42</f>
        <v>0</v>
      </c>
      <c r="H94" s="8">
        <f>I94/(Напряжение!B43*SQRT(3))</f>
        <v>3.450341440038338</v>
      </c>
      <c r="I94" s="8">
        <f>'[2]Ведомость'!G42</f>
        <v>226.8</v>
      </c>
      <c r="J94" s="8">
        <f>'[2]Ведомость'!H42</f>
        <v>226.8</v>
      </c>
      <c r="AA94" s="12"/>
      <c r="AB94" s="12"/>
      <c r="AC94" s="12"/>
      <c r="AD94" s="12"/>
      <c r="AE94" s="12"/>
      <c r="AF94" s="32">
        <f t="shared" si="2"/>
        <v>40163.666666666664</v>
      </c>
      <c r="AG94" s="8">
        <f>AH94/(Напряжение!C43*SQRT(3))</f>
        <v>0</v>
      </c>
      <c r="AH94" s="8">
        <f>'[2]Ведомость'!O42</f>
        <v>0</v>
      </c>
      <c r="AI94" s="8">
        <f>'[2]Ведомость'!P42</f>
        <v>0</v>
      </c>
      <c r="AJ94" s="8">
        <f>AK94*1000/(Напряжение!F43*SQRT(3))</f>
        <v>0.9885605921575826</v>
      </c>
      <c r="AK94" s="8">
        <f>'[2]Ведомость'!K42</f>
        <v>0.404</v>
      </c>
      <c r="AL94" s="8">
        <f>'[2]Ведомость'!L42</f>
        <v>0.442</v>
      </c>
    </row>
    <row r="95" spans="1:38" ht="15" customHeight="1" hidden="1">
      <c r="A95" s="34"/>
      <c r="B95" s="12"/>
      <c r="C95" s="12"/>
      <c r="D95" s="32">
        <f t="shared" si="1"/>
        <v>40163.6875</v>
      </c>
      <c r="E95" s="8">
        <f>F95/(Напряжение!B44*SQRT(3))</f>
        <v>20.43870027750098</v>
      </c>
      <c r="F95" s="8">
        <f>'[2]Ведомость'!C43</f>
        <v>1344</v>
      </c>
      <c r="G95" s="8">
        <f>'[2]Ведомость'!D43</f>
        <v>0</v>
      </c>
      <c r="H95" s="8">
        <f>I95/(Напряжение!B44*SQRT(3))</f>
        <v>3.3212887950939094</v>
      </c>
      <c r="I95" s="8">
        <f>'[2]Ведомость'!G43</f>
        <v>218.4</v>
      </c>
      <c r="J95" s="8">
        <f>'[2]Ведомость'!H43</f>
        <v>226.8</v>
      </c>
      <c r="AA95" s="12"/>
      <c r="AB95" s="12"/>
      <c r="AC95" s="12"/>
      <c r="AD95" s="12"/>
      <c r="AE95" s="12"/>
      <c r="AF95" s="32">
        <f t="shared" si="2"/>
        <v>40163.6875</v>
      </c>
      <c r="AG95" s="8">
        <f>AH95/(Напряжение!C44*SQRT(3))</f>
        <v>0</v>
      </c>
      <c r="AH95" s="8">
        <f>'[2]Ведомость'!O43</f>
        <v>0</v>
      </c>
      <c r="AI95" s="8">
        <f>'[2]Ведомость'!P43</f>
        <v>0</v>
      </c>
      <c r="AJ95" s="8">
        <f>AK95*1000/(Напряжение!F44*SQRT(3))</f>
        <v>0.9962421161354597</v>
      </c>
      <c r="AK95" s="8">
        <f>'[2]Ведомость'!K43</f>
        <v>0.408</v>
      </c>
      <c r="AL95" s="8">
        <f>'[2]Ведомость'!L43</f>
        <v>0.446</v>
      </c>
    </row>
    <row r="96" spans="1:38" ht="15">
      <c r="A96" s="34"/>
      <c r="B96" s="12"/>
      <c r="C96" s="12"/>
      <c r="D96" s="32">
        <f t="shared" si="1"/>
        <v>40163.708333333336</v>
      </c>
      <c r="E96" s="8">
        <f>F96/(Напряжение!B45*SQRT(3))</f>
        <v>22.061906176324158</v>
      </c>
      <c r="F96" s="8">
        <f>'[2]Ведомость'!C44</f>
        <v>1453.2</v>
      </c>
      <c r="G96" s="8">
        <f>'[2]Ведомость'!D44</f>
        <v>0</v>
      </c>
      <c r="H96" s="8">
        <f>I96/(Напряжение!B45*SQRT(3))</f>
        <v>3.060611261455374</v>
      </c>
      <c r="I96" s="8">
        <f>'[2]Ведомость'!G44</f>
        <v>201.6</v>
      </c>
      <c r="J96" s="8">
        <f>'[2]Ведомость'!H44</f>
        <v>218.4</v>
      </c>
      <c r="AA96" s="12"/>
      <c r="AB96" s="12"/>
      <c r="AC96" s="12"/>
      <c r="AD96" s="12"/>
      <c r="AE96" s="12"/>
      <c r="AF96" s="32">
        <f t="shared" si="2"/>
        <v>40163.708333333336</v>
      </c>
      <c r="AG96" s="8">
        <f>AH96/(Напряжение!C45*SQRT(3))</f>
        <v>0</v>
      </c>
      <c r="AH96" s="8">
        <f>'[2]Ведомость'!O44</f>
        <v>0</v>
      </c>
      <c r="AI96" s="8">
        <f>'[2]Ведомость'!P44</f>
        <v>0</v>
      </c>
      <c r="AJ96" s="8">
        <f>AK96*1000/(Напряжение!F45*SQRT(3))</f>
        <v>0.9914069921053725</v>
      </c>
      <c r="AK96" s="8">
        <f>'[2]Ведомость'!K44</f>
        <v>0.406</v>
      </c>
      <c r="AL96" s="8">
        <f>'[2]Ведомость'!L44</f>
        <v>0.438</v>
      </c>
    </row>
    <row r="97" spans="1:38" ht="15" customHeight="1" hidden="1">
      <c r="A97" s="34"/>
      <c r="B97" s="12"/>
      <c r="C97" s="12"/>
      <c r="D97" s="32">
        <f t="shared" si="1"/>
        <v>40163.729166666664</v>
      </c>
      <c r="E97" s="8">
        <f>F97/(Напряжение!B46*SQRT(3))</f>
        <v>17.366332181845994</v>
      </c>
      <c r="F97" s="8">
        <f>'[2]Ведомость'!C45</f>
        <v>1142.4</v>
      </c>
      <c r="G97" s="8">
        <f>'[2]Ведомость'!D45</f>
        <v>0</v>
      </c>
      <c r="H97" s="8">
        <f>I97/(Напряжение!B46*SQRT(3))</f>
        <v>3.3200340935882044</v>
      </c>
      <c r="I97" s="8">
        <f>'[2]Ведомость'!G45</f>
        <v>218.4</v>
      </c>
      <c r="J97" s="8">
        <f>'[2]Ведомость'!H45</f>
        <v>218.4</v>
      </c>
      <c r="AA97" s="12"/>
      <c r="AB97" s="12"/>
      <c r="AC97" s="12"/>
      <c r="AD97" s="12"/>
      <c r="AE97" s="12"/>
      <c r="AF97" s="32">
        <f t="shared" si="2"/>
        <v>40163.729166666664</v>
      </c>
      <c r="AG97" s="8">
        <f>AH97/(Напряжение!C46*SQRT(3))</f>
        <v>0</v>
      </c>
      <c r="AH97" s="8">
        <f>'[2]Ведомость'!O45</f>
        <v>0</v>
      </c>
      <c r="AI97" s="8">
        <f>'[2]Ведомость'!P45</f>
        <v>0</v>
      </c>
      <c r="AJ97" s="8">
        <f>AK97*1000/(Напряжение!F46*SQRT(3))</f>
        <v>1.00618117610857</v>
      </c>
      <c r="AK97" s="8">
        <f>'[2]Ведомость'!K45</f>
        <v>0.412</v>
      </c>
      <c r="AL97" s="8">
        <f>'[2]Ведомость'!L45</f>
        <v>0.438</v>
      </c>
    </row>
    <row r="98" spans="1:38" ht="15">
      <c r="A98" s="34"/>
      <c r="B98" s="12"/>
      <c r="C98" s="12"/>
      <c r="D98" s="32">
        <f t="shared" si="1"/>
        <v>40163.75</v>
      </c>
      <c r="E98" s="8">
        <f>F98/(Напряжение!B47*SQRT(3))</f>
        <v>26.46041542852223</v>
      </c>
      <c r="F98" s="8">
        <f>'[2]Ведомость'!C46</f>
        <v>1738.8</v>
      </c>
      <c r="G98" s="8">
        <f>'[2]Ведомость'!D46</f>
        <v>16.8</v>
      </c>
      <c r="H98" s="8">
        <f>I98/(Напряжение!B47*SQRT(3))</f>
        <v>3.451358534155074</v>
      </c>
      <c r="I98" s="8">
        <f>'[2]Ведомость'!G46</f>
        <v>226.8</v>
      </c>
      <c r="J98" s="8">
        <f>'[2]Ведомость'!H46</f>
        <v>218.4</v>
      </c>
      <c r="AA98" s="12"/>
      <c r="AB98" s="12"/>
      <c r="AC98" s="12"/>
      <c r="AD98" s="12"/>
      <c r="AE98" s="12"/>
      <c r="AF98" s="32">
        <f t="shared" si="2"/>
        <v>40163.75</v>
      </c>
      <c r="AG98" s="8">
        <f>AH98/(Напряжение!C47*SQRT(3))</f>
        <v>0</v>
      </c>
      <c r="AH98" s="8">
        <f>'[2]Ведомость'!O46</f>
        <v>0</v>
      </c>
      <c r="AI98" s="8">
        <f>'[2]Ведомость'!P46</f>
        <v>0</v>
      </c>
      <c r="AJ98" s="8">
        <f>AK98*1000/(Напряжение!F47*SQRT(3))</f>
        <v>0.9891221051652251</v>
      </c>
      <c r="AK98" s="8">
        <f>'[2]Ведомость'!K46</f>
        <v>0.404</v>
      </c>
      <c r="AL98" s="8">
        <f>'[2]Ведомость'!L46</f>
        <v>0.424</v>
      </c>
    </row>
    <row r="99" spans="1:38" ht="15" customHeight="1" hidden="1">
      <c r="A99" s="34"/>
      <c r="B99" s="12"/>
      <c r="C99" s="12"/>
      <c r="D99" s="32">
        <f t="shared" si="1"/>
        <v>40163.770833333336</v>
      </c>
      <c r="E99" s="8">
        <f>F99/(Напряжение!B48*SQRT(3))</f>
        <v>24.849023426974927</v>
      </c>
      <c r="F99" s="8">
        <f>'[2]Ведомость'!C47</f>
        <v>1629.6</v>
      </c>
      <c r="G99" s="8">
        <f>'[2]Ведомость'!D47</f>
        <v>8.4</v>
      </c>
      <c r="H99" s="8">
        <f>I99/(Напряжение!B48*SQRT(3))</f>
        <v>3.7145447390838813</v>
      </c>
      <c r="I99" s="8">
        <f>'[2]Ведомость'!G47</f>
        <v>243.6</v>
      </c>
      <c r="J99" s="8">
        <f>'[2]Ведомость'!H47</f>
        <v>235.2</v>
      </c>
      <c r="AA99" s="12"/>
      <c r="AB99" s="12"/>
      <c r="AC99" s="12"/>
      <c r="AD99" s="12"/>
      <c r="AE99" s="12"/>
      <c r="AF99" s="32">
        <f t="shared" si="2"/>
        <v>40163.770833333336</v>
      </c>
      <c r="AG99" s="8">
        <f>AH99/(Напряжение!C48*SQRT(3))</f>
        <v>0</v>
      </c>
      <c r="AH99" s="8">
        <f>'[2]Ведомость'!O47</f>
        <v>0</v>
      </c>
      <c r="AI99" s="8">
        <f>'[2]Ведомость'!P47</f>
        <v>0</v>
      </c>
      <c r="AJ99" s="8">
        <f>AK99*1000/(Напряжение!F48*SQRT(3))</f>
        <v>0.9874443034973616</v>
      </c>
      <c r="AK99" s="8">
        <f>'[2]Ведомость'!K47</f>
        <v>0.404</v>
      </c>
      <c r="AL99" s="8">
        <f>'[2]Ведомость'!L47</f>
        <v>0.43</v>
      </c>
    </row>
    <row r="100" spans="1:38" ht="15">
      <c r="A100" s="34"/>
      <c r="B100" s="12"/>
      <c r="C100" s="12"/>
      <c r="D100" s="32">
        <f t="shared" si="1"/>
        <v>40163.791666666664</v>
      </c>
      <c r="E100" s="8">
        <f>F100/(Напряжение!B49*SQRT(3))</f>
        <v>25.556972992122976</v>
      </c>
      <c r="F100" s="8">
        <f>'[2]Ведомость'!C48</f>
        <v>1671.6</v>
      </c>
      <c r="G100" s="8">
        <f>'[2]Ведомость'!D48</f>
        <v>0</v>
      </c>
      <c r="H100" s="8">
        <f>I100/(Напряжение!B49*SQRT(3))</f>
        <v>4.109663998733343</v>
      </c>
      <c r="I100" s="8">
        <f>'[2]Ведомость'!G48</f>
        <v>268.8</v>
      </c>
      <c r="J100" s="8">
        <f>'[2]Ведомость'!H48</f>
        <v>235.2</v>
      </c>
      <c r="AA100" s="12"/>
      <c r="AB100" s="12"/>
      <c r="AC100" s="12"/>
      <c r="AD100" s="12"/>
      <c r="AE100" s="12"/>
      <c r="AF100" s="32">
        <f t="shared" si="2"/>
        <v>40163.791666666664</v>
      </c>
      <c r="AG100" s="8">
        <f>AH100/(Напряжение!C49*SQRT(3))</f>
        <v>0</v>
      </c>
      <c r="AH100" s="8">
        <f>'[2]Ведомость'!O48</f>
        <v>0</v>
      </c>
      <c r="AI100" s="8">
        <f>'[2]Ведомость'!P48</f>
        <v>0</v>
      </c>
      <c r="AJ100" s="8">
        <f>AK100*1000/(Напряжение!F49*SQRT(3))</f>
        <v>3.1962956255292494</v>
      </c>
      <c r="AK100" s="8">
        <f>'[2]Ведомость'!K48</f>
        <v>1.306</v>
      </c>
      <c r="AL100" s="8">
        <f>'[2]Ведомость'!L48</f>
        <v>1.272</v>
      </c>
    </row>
    <row r="101" spans="1:38" ht="15" customHeight="1" hidden="1">
      <c r="A101" s="34"/>
      <c r="B101" s="12"/>
      <c r="C101" s="12"/>
      <c r="D101" s="32">
        <f t="shared" si="1"/>
        <v>40163.8125</v>
      </c>
      <c r="E101" s="8">
        <f>F101/(Напряжение!B50*SQRT(3))</f>
        <v>24.00374067510214</v>
      </c>
      <c r="F101" s="8">
        <f>'[2]Ведомость'!C49</f>
        <v>1562.4</v>
      </c>
      <c r="G101" s="8">
        <f>'[2]Ведомость'!D49</f>
        <v>0</v>
      </c>
      <c r="H101" s="8">
        <f>I101/(Напряжение!B50*SQRT(3))</f>
        <v>4.258728184292315</v>
      </c>
      <c r="I101" s="8">
        <f>'[2]Ведомость'!G49</f>
        <v>277.2</v>
      </c>
      <c r="J101" s="8">
        <f>'[2]Ведомость'!H49</f>
        <v>243.6</v>
      </c>
      <c r="AA101" s="12"/>
      <c r="AB101" s="12"/>
      <c r="AC101" s="12"/>
      <c r="AD101" s="12"/>
      <c r="AE101" s="12"/>
      <c r="AF101" s="32">
        <f t="shared" si="2"/>
        <v>40163.8125</v>
      </c>
      <c r="AG101" s="8">
        <f>AH101/(Напряжение!C50*SQRT(3))</f>
        <v>0</v>
      </c>
      <c r="AH101" s="8">
        <f>'[2]Ведомость'!O49</f>
        <v>0</v>
      </c>
      <c r="AI101" s="8">
        <f>'[2]Ведомость'!P49</f>
        <v>0</v>
      </c>
      <c r="AJ101" s="8">
        <f>AK101*1000/(Напряжение!F50*SQRT(3))</f>
        <v>5.50556578290866</v>
      </c>
      <c r="AK101" s="8">
        <f>'[2]Ведомость'!K49</f>
        <v>2.24</v>
      </c>
      <c r="AL101" s="8">
        <f>'[2]Ведомость'!L49</f>
        <v>1.526</v>
      </c>
    </row>
    <row r="102" spans="1:38" ht="15">
      <c r="A102" s="34"/>
      <c r="B102" s="12"/>
      <c r="C102" s="12"/>
      <c r="D102" s="32">
        <f t="shared" si="1"/>
        <v>40163.833333333336</v>
      </c>
      <c r="E102" s="8">
        <f>F102/(Напряжение!B51*SQRT(3))</f>
        <v>24.76795780601474</v>
      </c>
      <c r="F102" s="8">
        <f>'[2]Ведомость'!C50</f>
        <v>1612.8</v>
      </c>
      <c r="G102" s="8">
        <f>'[2]Ведомость'!D50</f>
        <v>0</v>
      </c>
      <c r="H102" s="8">
        <f>I102/(Напряжение!B51*SQRT(3))</f>
        <v>4.127992967669123</v>
      </c>
      <c r="I102" s="8">
        <f>'[2]Ведомость'!G50</f>
        <v>268.8</v>
      </c>
      <c r="J102" s="8">
        <f>'[2]Ведомость'!H50</f>
        <v>235.2</v>
      </c>
      <c r="AA102" s="12"/>
      <c r="AB102" s="12"/>
      <c r="AC102" s="12"/>
      <c r="AD102" s="12"/>
      <c r="AE102" s="12"/>
      <c r="AF102" s="32">
        <f t="shared" si="2"/>
        <v>40163.833333333336</v>
      </c>
      <c r="AG102" s="8">
        <f>AH102/(Напряжение!C51*SQRT(3))</f>
        <v>0</v>
      </c>
      <c r="AH102" s="8">
        <f>'[2]Ведомость'!O50</f>
        <v>0</v>
      </c>
      <c r="AI102" s="8">
        <f>'[2]Ведомость'!P50</f>
        <v>0</v>
      </c>
      <c r="AJ102" s="8">
        <f>AK102*1000/(Напряжение!F51*SQRT(3))</f>
        <v>5.746065274710666</v>
      </c>
      <c r="AK102" s="8">
        <f>'[2]Ведомость'!K50</f>
        <v>2.334</v>
      </c>
      <c r="AL102" s="8">
        <f>'[2]Ведомость'!L50</f>
        <v>1.526</v>
      </c>
    </row>
    <row r="103" spans="1:38" ht="15" customHeight="1" hidden="1">
      <c r="A103" s="34"/>
      <c r="B103" s="12"/>
      <c r="C103" s="12"/>
      <c r="D103" s="32">
        <f t="shared" si="1"/>
        <v>40163.854166666664</v>
      </c>
      <c r="E103" s="8">
        <f>F103/(Напряжение!B52*SQRT(3))</f>
        <v>20.852951933945793</v>
      </c>
      <c r="F103" s="8">
        <f>'[2]Ведомость'!C51</f>
        <v>1360.8</v>
      </c>
      <c r="G103" s="8">
        <f>'[2]Ведомость'!D51</f>
        <v>0</v>
      </c>
      <c r="H103" s="8">
        <f>I103/(Напряжение!B52*SQRT(3))</f>
        <v>4.376545467618254</v>
      </c>
      <c r="I103" s="8">
        <f>'[2]Ведомость'!G51</f>
        <v>285.6</v>
      </c>
      <c r="J103" s="8">
        <f>'[2]Ведомость'!H51</f>
        <v>252</v>
      </c>
      <c r="AA103" s="12"/>
      <c r="AB103" s="12"/>
      <c r="AC103" s="12"/>
      <c r="AD103" s="12"/>
      <c r="AE103" s="12"/>
      <c r="AF103" s="32">
        <f t="shared" si="2"/>
        <v>40163.854166666664</v>
      </c>
      <c r="AG103" s="8">
        <f>AH103/(Напряжение!C52*SQRT(3))</f>
        <v>0</v>
      </c>
      <c r="AH103" s="8">
        <f>'[2]Ведомость'!O51</f>
        <v>0</v>
      </c>
      <c r="AI103" s="8">
        <f>'[2]Ведомость'!P51</f>
        <v>0</v>
      </c>
      <c r="AJ103" s="8">
        <f>AK103*1000/(Напряжение!F52*SQRT(3))</f>
        <v>5.790336637173371</v>
      </c>
      <c r="AK103" s="8">
        <f>'[2]Ведомость'!K51</f>
        <v>2.352</v>
      </c>
      <c r="AL103" s="8">
        <f>'[2]Ведомость'!L51</f>
        <v>1.532</v>
      </c>
    </row>
    <row r="104" spans="1:38" ht="15">
      <c r="A104" s="34"/>
      <c r="B104" s="12"/>
      <c r="C104" s="12"/>
      <c r="D104" s="32">
        <f t="shared" si="1"/>
        <v>40163.875</v>
      </c>
      <c r="E104" s="8">
        <f>F104/(Напряжение!B53*SQRT(3))</f>
        <v>18.443025064735842</v>
      </c>
      <c r="F104" s="8">
        <f>'[2]Ведомость'!C52</f>
        <v>1209.6</v>
      </c>
      <c r="G104" s="8">
        <f>'[2]Ведомость'!D52</f>
        <v>0</v>
      </c>
      <c r="H104" s="8">
        <f>I104/(Напряжение!B53*SQRT(3))</f>
        <v>4.226526577335297</v>
      </c>
      <c r="I104" s="8">
        <f>'[2]Ведомость'!G52</f>
        <v>277.2</v>
      </c>
      <c r="J104" s="8">
        <f>'[2]Ведомость'!H52</f>
        <v>235.2</v>
      </c>
      <c r="AA104" s="12"/>
      <c r="AB104" s="12"/>
      <c r="AC104" s="12"/>
      <c r="AD104" s="12"/>
      <c r="AE104" s="12"/>
      <c r="AF104" s="32">
        <f t="shared" si="2"/>
        <v>40163.875</v>
      </c>
      <c r="AG104" s="8">
        <f>AH104/(Напряжение!C53*SQRT(3))</f>
        <v>0</v>
      </c>
      <c r="AH104" s="8">
        <f>'[2]Ведомость'!O52</f>
        <v>0</v>
      </c>
      <c r="AI104" s="8">
        <f>'[2]Ведомость'!P52</f>
        <v>0</v>
      </c>
      <c r="AJ104" s="8">
        <f>AK104*1000/(Напряжение!F53*SQRT(3))</f>
        <v>5.798228537817691</v>
      </c>
      <c r="AK104" s="8">
        <f>'[2]Ведомость'!K52</f>
        <v>2.356</v>
      </c>
      <c r="AL104" s="8">
        <f>'[2]Ведомость'!L52</f>
        <v>1.524</v>
      </c>
    </row>
    <row r="105" spans="1:38" ht="15" customHeight="1" hidden="1">
      <c r="A105" s="34"/>
      <c r="B105" s="12"/>
      <c r="C105" s="12"/>
      <c r="D105" s="32">
        <f t="shared" si="1"/>
        <v>40163.895833333336</v>
      </c>
      <c r="E105" s="8">
        <f>F105/(Напряжение!B54*SQRT(3))</f>
        <v>18.816524712231978</v>
      </c>
      <c r="F105" s="8">
        <f>'[2]Ведомость'!C53</f>
        <v>1234.8</v>
      </c>
      <c r="G105" s="8">
        <f>'[2]Ведомость'!D53</f>
        <v>0</v>
      </c>
      <c r="H105" s="8">
        <f>I105/(Напряжение!B54*SQRT(3))</f>
        <v>4.224117792541873</v>
      </c>
      <c r="I105" s="8">
        <f>'[2]Ведомость'!G53</f>
        <v>277.2</v>
      </c>
      <c r="J105" s="8">
        <f>'[2]Ведомость'!H53</f>
        <v>243.6</v>
      </c>
      <c r="AA105" s="12"/>
      <c r="AB105" s="12"/>
      <c r="AC105" s="12"/>
      <c r="AD105" s="12"/>
      <c r="AE105" s="12"/>
      <c r="AF105" s="32">
        <f t="shared" si="2"/>
        <v>40163.895833333336</v>
      </c>
      <c r="AG105" s="8">
        <f>AH105/(Напряжение!C54*SQRT(3))</f>
        <v>0</v>
      </c>
      <c r="AH105" s="8">
        <f>'[2]Ведомость'!O53</f>
        <v>0</v>
      </c>
      <c r="AI105" s="8">
        <f>'[2]Ведомость'!P53</f>
        <v>0</v>
      </c>
      <c r="AJ105" s="8">
        <f>AK105*1000/(Напряжение!F54*SQRT(3))</f>
        <v>5.774674837234632</v>
      </c>
      <c r="AK105" s="8">
        <f>'[2]Ведомость'!K53</f>
        <v>2.354</v>
      </c>
      <c r="AL105" s="8">
        <f>'[2]Ведомость'!L53</f>
        <v>1.524</v>
      </c>
    </row>
    <row r="106" spans="1:38" ht="15">
      <c r="A106" s="34"/>
      <c r="B106" s="12"/>
      <c r="C106" s="12"/>
      <c r="D106" s="32">
        <f t="shared" si="1"/>
        <v>40163.916666666664</v>
      </c>
      <c r="E106" s="8">
        <f>F106/(Напряжение!B55*SQRT(3))</f>
        <v>25.306579041064456</v>
      </c>
      <c r="F106" s="8">
        <f>'[2]Ведомость'!C54</f>
        <v>1663.2</v>
      </c>
      <c r="G106" s="8">
        <f>'[2]Ведомость'!D54</f>
        <v>8.4</v>
      </c>
      <c r="H106" s="8">
        <f>I106/(Напряжение!B55*SQRT(3))</f>
        <v>4.089952168252841</v>
      </c>
      <c r="I106" s="8">
        <f>'[2]Ведомость'!G54</f>
        <v>268.8</v>
      </c>
      <c r="J106" s="8">
        <f>'[2]Ведомость'!H54</f>
        <v>243.6</v>
      </c>
      <c r="AA106" s="12"/>
      <c r="AB106" s="12"/>
      <c r="AC106" s="12"/>
      <c r="AD106" s="12"/>
      <c r="AE106" s="12"/>
      <c r="AF106" s="32">
        <f t="shared" si="2"/>
        <v>40163.916666666664</v>
      </c>
      <c r="AG106" s="8">
        <f>AH106/(Напряжение!C55*SQRT(3))</f>
        <v>0</v>
      </c>
      <c r="AH106" s="8">
        <f>'[2]Ведомость'!O54</f>
        <v>0</v>
      </c>
      <c r="AI106" s="8">
        <f>'[2]Ведомость'!P54</f>
        <v>0</v>
      </c>
      <c r="AJ106" s="8">
        <f>AK106*1000/(Напряжение!F55*SQRT(3))</f>
        <v>5.722544481553094</v>
      </c>
      <c r="AK106" s="8">
        <f>'[2]Ведомость'!K54</f>
        <v>2.344</v>
      </c>
      <c r="AL106" s="8">
        <f>'[2]Ведомость'!L54</f>
        <v>1.456</v>
      </c>
    </row>
    <row r="107" spans="1:38" ht="15" customHeight="1" hidden="1">
      <c r="A107" s="34"/>
      <c r="B107" s="12"/>
      <c r="C107" s="12"/>
      <c r="D107" s="32">
        <f t="shared" si="1"/>
        <v>40163.9375</v>
      </c>
      <c r="E107" s="8">
        <f>F107/(Напряжение!B56*SQRT(3))</f>
        <v>23.628125059013293</v>
      </c>
      <c r="F107" s="8">
        <f>'[2]Ведомость'!C55</f>
        <v>1554</v>
      </c>
      <c r="G107" s="8">
        <f>'[2]Ведомость'!D55</f>
        <v>0</v>
      </c>
      <c r="H107" s="8">
        <f>I107/(Напряжение!B56*SQRT(3))</f>
        <v>3.831587847407561</v>
      </c>
      <c r="I107" s="8">
        <f>'[2]Ведомость'!G55</f>
        <v>252</v>
      </c>
      <c r="J107" s="8">
        <f>'[2]Ведомость'!H55</f>
        <v>218.4</v>
      </c>
      <c r="AA107" s="12"/>
      <c r="AB107" s="12"/>
      <c r="AC107" s="12"/>
      <c r="AD107" s="12"/>
      <c r="AE107" s="12"/>
      <c r="AF107" s="32">
        <f t="shared" si="2"/>
        <v>40163.9375</v>
      </c>
      <c r="AG107" s="8">
        <f>AH107/(Напряжение!C56*SQRT(3))</f>
        <v>0</v>
      </c>
      <c r="AH107" s="8">
        <f>'[2]Ведомость'!O55</f>
        <v>0</v>
      </c>
      <c r="AI107" s="8">
        <f>'[2]Ведомость'!P55</f>
        <v>0</v>
      </c>
      <c r="AJ107" s="8">
        <f>AK107*1000/(Напряжение!F56*SQRT(3))</f>
        <v>5.755880371422713</v>
      </c>
      <c r="AK107" s="8">
        <f>'[2]Ведомость'!K55</f>
        <v>2.358</v>
      </c>
      <c r="AL107" s="8">
        <f>'[2]Ведомость'!L55</f>
        <v>1.464</v>
      </c>
    </row>
    <row r="108" spans="1:38" ht="15">
      <c r="A108" s="34"/>
      <c r="B108" s="12"/>
      <c r="C108" s="12"/>
      <c r="D108" s="32">
        <f t="shared" si="1"/>
        <v>40163.958333333336</v>
      </c>
      <c r="E108" s="8">
        <f>F108/(Напряжение!B57*SQRT(3))</f>
        <v>22.59460876951658</v>
      </c>
      <c r="F108" s="8">
        <f>'[2]Ведомость'!C56</f>
        <v>1486.8</v>
      </c>
      <c r="G108" s="8">
        <f>'[2]Ведомость'!D56</f>
        <v>8.4</v>
      </c>
      <c r="H108" s="8">
        <f>I108/(Напряжение!B57*SQRT(3))</f>
        <v>4.212554177367498</v>
      </c>
      <c r="I108" s="8">
        <f>'[2]Ведомость'!G56</f>
        <v>277.2</v>
      </c>
      <c r="J108" s="8">
        <f>'[2]Ведомость'!H56</f>
        <v>243.6</v>
      </c>
      <c r="AA108" s="12"/>
      <c r="AB108" s="12"/>
      <c r="AC108" s="12"/>
      <c r="AD108" s="12"/>
      <c r="AE108" s="12"/>
      <c r="AF108" s="32">
        <f t="shared" si="2"/>
        <v>40163.958333333336</v>
      </c>
      <c r="AG108" s="8">
        <f>AH108/(Напряжение!C57*SQRT(3))</f>
        <v>0</v>
      </c>
      <c r="AH108" s="8">
        <f>'[2]Ведомость'!O56</f>
        <v>0</v>
      </c>
      <c r="AI108" s="8">
        <f>'[2]Ведомость'!P56</f>
        <v>0</v>
      </c>
      <c r="AJ108" s="8">
        <f>AK108*1000/(Напряжение!F57*SQRT(3))</f>
        <v>5.718646505461822</v>
      </c>
      <c r="AK108" s="8">
        <f>'[2]Ведомость'!K56</f>
        <v>2.338</v>
      </c>
      <c r="AL108" s="8">
        <f>'[2]Ведомость'!L56</f>
        <v>1.446</v>
      </c>
    </row>
    <row r="109" spans="1:38" ht="15" hidden="1">
      <c r="A109" s="57">
        <f aca="true" t="shared" si="3" ref="A109">A52</f>
        <v>40163.979166666664</v>
      </c>
      <c r="B109" s="55">
        <f>C109/(Напряжение!C58*SQRT(3))</f>
        <v>26.428720278492285</v>
      </c>
      <c r="C109" s="55">
        <f>'[2]Ведомость'!W57</f>
        <v>296.64</v>
      </c>
      <c r="D109" s="8">
        <f>'[2]Ведомость'!X57</f>
        <v>312.48</v>
      </c>
      <c r="E109" s="8">
        <f>F109/(Напряжение!E58*SQRT(3))</f>
        <v>0</v>
      </c>
      <c r="F109" s="8"/>
      <c r="G109" s="8"/>
      <c r="H109" s="8">
        <f>I109/(Напряжение!E58*SQRT(3))</f>
        <v>0</v>
      </c>
      <c r="I109" s="8"/>
      <c r="J109" s="8"/>
      <c r="K109" s="8">
        <f>L109/(Напряжение!E58*SQRT(3))</f>
        <v>0</v>
      </c>
      <c r="L109" s="8"/>
      <c r="M109" s="8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Z109" s="32">
        <f aca="true" t="shared" si="4" ref="Z109">A109</f>
        <v>40163.979166666664</v>
      </c>
      <c r="AA109" s="55">
        <f>AB109/(Напряжение!C58*SQRT(3))</f>
        <v>0</v>
      </c>
      <c r="AB109" s="55"/>
      <c r="AC109" s="55"/>
      <c r="AD109" s="55">
        <f>AE109*1000/(Напряжение!F58*SQRT(3))</f>
        <v>0</v>
      </c>
      <c r="AE109" s="55"/>
      <c r="AF109" s="8"/>
      <c r="AG109" s="12"/>
      <c r="AH109" s="12"/>
      <c r="AI109" s="12"/>
      <c r="AJ109" s="12"/>
      <c r="AK109" s="12"/>
      <c r="AL109" s="12"/>
    </row>
    <row r="110" spans="32:38" ht="15">
      <c r="AF110" s="2"/>
      <c r="AG110" s="2"/>
      <c r="AH110" s="2"/>
      <c r="AI110" s="2"/>
      <c r="AJ110" s="2"/>
      <c r="AK110" s="2"/>
      <c r="AL110" s="2"/>
    </row>
    <row r="115" spans="1:39" ht="15">
      <c r="A115" s="14" t="s">
        <v>11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50">
        <f>M58</f>
        <v>41444</v>
      </c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19"/>
      <c r="AA115" s="19"/>
      <c r="AB115" s="19"/>
      <c r="AC115" s="19"/>
      <c r="AD115" s="19"/>
      <c r="AE115" s="19"/>
      <c r="AF115" s="14" t="s">
        <v>11</v>
      </c>
      <c r="AH115" s="19"/>
      <c r="AI115" s="19"/>
      <c r="AJ115" s="19"/>
      <c r="AK115" s="19"/>
      <c r="AL115" s="50">
        <f>M1</f>
        <v>41444</v>
      </c>
      <c r="AM115" s="19"/>
    </row>
    <row r="116" spans="1:39" ht="15">
      <c r="A116" s="14" t="s">
        <v>41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4" t="s">
        <v>41</v>
      </c>
      <c r="AA116" s="19"/>
      <c r="AB116" s="19"/>
      <c r="AC116" s="19"/>
      <c r="AD116" s="19"/>
      <c r="AE116" s="19"/>
      <c r="AF116" s="19"/>
      <c r="AH116" s="19"/>
      <c r="AI116" s="19"/>
      <c r="AJ116" s="19"/>
      <c r="AK116" s="19"/>
      <c r="AL116" s="19"/>
      <c r="AM116" s="19"/>
    </row>
    <row r="117" spans="1:25" ht="15">
      <c r="A117" s="62" t="s">
        <v>5</v>
      </c>
      <c r="B117" s="62"/>
      <c r="C117" s="62"/>
      <c r="D117" s="13"/>
      <c r="E117" s="60" t="s">
        <v>19</v>
      </c>
      <c r="F117" s="62"/>
      <c r="G117" s="62"/>
      <c r="H117" s="13"/>
      <c r="I117" s="60" t="s">
        <v>16</v>
      </c>
      <c r="J117" s="62"/>
      <c r="K117" s="62"/>
      <c r="Y117" s="2"/>
    </row>
    <row r="118" spans="1:25" ht="15">
      <c r="A118" s="41" t="s">
        <v>35</v>
      </c>
      <c r="B118" s="7" t="s">
        <v>1</v>
      </c>
      <c r="C118" s="7" t="s">
        <v>2</v>
      </c>
      <c r="D118" s="2"/>
      <c r="E118" s="41" t="s">
        <v>35</v>
      </c>
      <c r="F118" s="7" t="s">
        <v>1</v>
      </c>
      <c r="G118" s="7" t="s">
        <v>2</v>
      </c>
      <c r="H118" s="2"/>
      <c r="I118" s="41" t="s">
        <v>35</v>
      </c>
      <c r="J118" s="7" t="s">
        <v>1</v>
      </c>
      <c r="K118" s="7" t="s">
        <v>2</v>
      </c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ht="15">
      <c r="A119" s="32">
        <f aca="true" t="shared" si="5" ref="A119:A165">D62</f>
        <v>40164</v>
      </c>
      <c r="B119" s="8">
        <f aca="true" t="shared" si="6" ref="B119:B165">Q5+T5+C5+F5+AK5+W5+I5+L5+AB5+AE5+AH62+AK62+F62+I62+AH5</f>
        <v>4218.562</v>
      </c>
      <c r="C119" s="8">
        <f aca="true" t="shared" si="7" ref="C119:C165">R5+U5+D5+G5+AL5+X5+J5+M5+AC5+AF5+AI62+AL62+G62+J62+AI5</f>
        <v>2281.0699999999997</v>
      </c>
      <c r="D119" s="12"/>
      <c r="E119" s="32">
        <f aca="true" t="shared" si="8" ref="E119:E165">D62</f>
        <v>40164</v>
      </c>
      <c r="F119" s="8">
        <f aca="true" t="shared" si="9" ref="F119:F165">C5+F5+I5+L5+AB5+AE5+AH5+AK5+Q5+T5+W5</f>
        <v>2275.6800000000003</v>
      </c>
      <c r="G119" s="8">
        <f aca="true" t="shared" si="10" ref="G119:G165">D5+G5+J5+M5+AC5+AF5+AI5+AL5+R5+U5+X5</f>
        <v>2018.3999999999999</v>
      </c>
      <c r="H119" s="12"/>
      <c r="I119" s="32">
        <f>E119</f>
        <v>40164</v>
      </c>
      <c r="J119" s="8">
        <f>F62+I62+AH62+AK62</f>
        <v>1942.882</v>
      </c>
      <c r="K119" s="8">
        <f>G62+J62+AI62+AL62</f>
        <v>262.66999999999996</v>
      </c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ht="15" hidden="1">
      <c r="A120" s="32">
        <f t="shared" si="5"/>
        <v>40163.020833333336</v>
      </c>
      <c r="B120" s="8">
        <f t="shared" si="6"/>
        <v>4144.49</v>
      </c>
      <c r="C120" s="8">
        <f t="shared" si="7"/>
        <v>2313.5879999999997</v>
      </c>
      <c r="D120" s="12"/>
      <c r="E120" s="32">
        <f t="shared" si="8"/>
        <v>40163.020833333336</v>
      </c>
      <c r="F120" s="8">
        <f t="shared" si="9"/>
        <v>2336.16</v>
      </c>
      <c r="G120" s="8">
        <f t="shared" si="10"/>
        <v>2067.84</v>
      </c>
      <c r="H120" s="12"/>
      <c r="I120" s="32">
        <f aca="true" t="shared" si="11" ref="I120:I166">E120</f>
        <v>40163.020833333336</v>
      </c>
      <c r="J120" s="8">
        <f aca="true" t="shared" si="12" ref="J120:J165">F63+I63+AH63+AK63</f>
        <v>1808.33</v>
      </c>
      <c r="K120" s="8">
        <f aca="true" t="shared" si="13" ref="K120:K165">G63+J63+AI63+AL63</f>
        <v>245.748</v>
      </c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ht="15">
      <c r="A121" s="32">
        <f t="shared" si="5"/>
        <v>40163.041666666664</v>
      </c>
      <c r="B121" s="8">
        <f t="shared" si="6"/>
        <v>4545.222</v>
      </c>
      <c r="C121" s="8">
        <f t="shared" si="7"/>
        <v>2312.992</v>
      </c>
      <c r="D121" s="12"/>
      <c r="E121" s="32">
        <f t="shared" si="8"/>
        <v>40163.041666666664</v>
      </c>
      <c r="F121" s="8">
        <f t="shared" si="9"/>
        <v>2394.2400000000002</v>
      </c>
      <c r="G121" s="8">
        <f t="shared" si="10"/>
        <v>2068.8</v>
      </c>
      <c r="H121" s="12"/>
      <c r="I121" s="32">
        <f t="shared" si="11"/>
        <v>40163.041666666664</v>
      </c>
      <c r="J121" s="8">
        <f t="shared" si="12"/>
        <v>2150.982</v>
      </c>
      <c r="K121" s="8">
        <f t="shared" si="13"/>
        <v>244.192</v>
      </c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ht="15" hidden="1">
      <c r="A122" s="32">
        <f t="shared" si="5"/>
        <v>40163.0625</v>
      </c>
      <c r="B122" s="8">
        <f t="shared" si="6"/>
        <v>4918.746</v>
      </c>
      <c r="C122" s="8">
        <f t="shared" si="7"/>
        <v>2301.1040000000003</v>
      </c>
      <c r="D122" s="12"/>
      <c r="E122" s="32">
        <f t="shared" si="8"/>
        <v>40163.0625</v>
      </c>
      <c r="F122" s="8">
        <f t="shared" si="9"/>
        <v>2608.32</v>
      </c>
      <c r="G122" s="8">
        <f t="shared" si="10"/>
        <v>2048.6400000000003</v>
      </c>
      <c r="H122" s="12"/>
      <c r="I122" s="32">
        <f t="shared" si="11"/>
        <v>40163.0625</v>
      </c>
      <c r="J122" s="8">
        <f t="shared" si="12"/>
        <v>2310.426</v>
      </c>
      <c r="K122" s="8">
        <f t="shared" si="13"/>
        <v>252.464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ht="15">
      <c r="A123" s="32">
        <f t="shared" si="5"/>
        <v>40163.083333333336</v>
      </c>
      <c r="B123" s="8">
        <f t="shared" si="6"/>
        <v>4784.348</v>
      </c>
      <c r="C123" s="8">
        <f t="shared" si="7"/>
        <v>2246.8599999999997</v>
      </c>
      <c r="D123" s="12"/>
      <c r="E123" s="32">
        <f t="shared" si="8"/>
        <v>40163.083333333336</v>
      </c>
      <c r="F123" s="8">
        <f t="shared" si="9"/>
        <v>2860.3199999999997</v>
      </c>
      <c r="G123" s="8">
        <f t="shared" si="10"/>
        <v>2011.1999999999998</v>
      </c>
      <c r="H123" s="12"/>
      <c r="I123" s="32">
        <f t="shared" si="11"/>
        <v>40163.083333333336</v>
      </c>
      <c r="J123" s="8">
        <f t="shared" si="12"/>
        <v>1924.028</v>
      </c>
      <c r="K123" s="8">
        <f t="shared" si="13"/>
        <v>235.66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ht="15" hidden="1">
      <c r="A124" s="32">
        <f t="shared" si="5"/>
        <v>40163.104166666664</v>
      </c>
      <c r="B124" s="8">
        <f t="shared" si="6"/>
        <v>5179.624</v>
      </c>
      <c r="C124" s="8">
        <f t="shared" si="7"/>
        <v>2235.816</v>
      </c>
      <c r="D124" s="12"/>
      <c r="E124" s="32">
        <f t="shared" si="8"/>
        <v>40163.104166666664</v>
      </c>
      <c r="F124" s="8">
        <f t="shared" si="9"/>
        <v>3129.6000000000004</v>
      </c>
      <c r="G124" s="8">
        <f t="shared" si="10"/>
        <v>2000.16</v>
      </c>
      <c r="H124" s="12"/>
      <c r="I124" s="32">
        <f t="shared" si="11"/>
        <v>40163.104166666664</v>
      </c>
      <c r="J124" s="8">
        <f t="shared" si="12"/>
        <v>2050.024</v>
      </c>
      <c r="K124" s="8">
        <f t="shared" si="13"/>
        <v>235.65599999999998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ht="15">
      <c r="A125" s="32">
        <f t="shared" si="5"/>
        <v>40163.125</v>
      </c>
      <c r="B125" s="8">
        <f t="shared" si="6"/>
        <v>5020.028</v>
      </c>
      <c r="C125" s="8">
        <f t="shared" si="7"/>
        <v>2258.378</v>
      </c>
      <c r="D125" s="12"/>
      <c r="E125" s="32">
        <f t="shared" si="8"/>
        <v>40163.125</v>
      </c>
      <c r="F125" s="8">
        <f t="shared" si="9"/>
        <v>3432</v>
      </c>
      <c r="G125" s="8">
        <f t="shared" si="10"/>
        <v>2022.7199999999998</v>
      </c>
      <c r="H125" s="12"/>
      <c r="I125" s="32">
        <f t="shared" si="11"/>
        <v>40163.125</v>
      </c>
      <c r="J125" s="8">
        <f t="shared" si="12"/>
        <v>1588.028</v>
      </c>
      <c r="K125" s="8">
        <f t="shared" si="13"/>
        <v>235.658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ht="15" hidden="1">
      <c r="A126" s="32">
        <f t="shared" si="5"/>
        <v>40163.145833333336</v>
      </c>
      <c r="B126" s="8">
        <f t="shared" si="6"/>
        <v>4436.8279999999995</v>
      </c>
      <c r="C126" s="8">
        <f t="shared" si="7"/>
        <v>2294.624</v>
      </c>
      <c r="D126" s="12"/>
      <c r="E126" s="32">
        <f t="shared" si="8"/>
        <v>40163.145833333336</v>
      </c>
      <c r="F126" s="8">
        <f t="shared" si="9"/>
        <v>3554.4</v>
      </c>
      <c r="G126" s="8">
        <f t="shared" si="10"/>
        <v>2067.36</v>
      </c>
      <c r="H126" s="12"/>
      <c r="I126" s="32">
        <f t="shared" si="11"/>
        <v>40163.145833333336</v>
      </c>
      <c r="J126" s="8">
        <f t="shared" si="12"/>
        <v>882.428</v>
      </c>
      <c r="K126" s="8">
        <f t="shared" si="13"/>
        <v>227.264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ht="15">
      <c r="A127" s="32">
        <f t="shared" si="5"/>
        <v>40163.166666666664</v>
      </c>
      <c r="B127" s="8">
        <f t="shared" si="6"/>
        <v>5116.0199999999995</v>
      </c>
      <c r="C127" s="8">
        <f t="shared" si="7"/>
        <v>2317.1699999999996</v>
      </c>
      <c r="D127" s="12"/>
      <c r="E127" s="32">
        <f t="shared" si="8"/>
        <v>40163.166666666664</v>
      </c>
      <c r="F127" s="8">
        <f t="shared" si="9"/>
        <v>3763.2000000000003</v>
      </c>
      <c r="G127" s="8">
        <f t="shared" si="10"/>
        <v>2073.1200000000003</v>
      </c>
      <c r="H127" s="12"/>
      <c r="I127" s="32">
        <f t="shared" si="11"/>
        <v>40163.166666666664</v>
      </c>
      <c r="J127" s="8">
        <f t="shared" si="12"/>
        <v>1352.8200000000002</v>
      </c>
      <c r="K127" s="8">
        <f t="shared" si="13"/>
        <v>244.04999999999998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15" hidden="1">
      <c r="A128" s="32">
        <f t="shared" si="5"/>
        <v>40163.1875</v>
      </c>
      <c r="B128" s="8">
        <f t="shared" si="6"/>
        <v>6004.0199999999995</v>
      </c>
      <c r="C128" s="8">
        <f t="shared" si="7"/>
        <v>2363.4840000000004</v>
      </c>
      <c r="D128" s="12"/>
      <c r="E128" s="32">
        <f t="shared" si="8"/>
        <v>40163.1875</v>
      </c>
      <c r="F128" s="8">
        <f t="shared" si="9"/>
        <v>3878.4</v>
      </c>
      <c r="G128" s="8">
        <f t="shared" si="10"/>
        <v>2111.04</v>
      </c>
      <c r="H128" s="12"/>
      <c r="I128" s="32">
        <f t="shared" si="11"/>
        <v>40163.1875</v>
      </c>
      <c r="J128" s="8">
        <f t="shared" si="12"/>
        <v>2125.62</v>
      </c>
      <c r="K128" s="8">
        <f t="shared" si="13"/>
        <v>252.444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ht="15">
      <c r="A129" s="32">
        <f t="shared" si="5"/>
        <v>40163.208333333336</v>
      </c>
      <c r="B129" s="8">
        <f t="shared" si="6"/>
        <v>5989.858</v>
      </c>
      <c r="C129" s="8">
        <f t="shared" si="7"/>
        <v>2436.9199999999996</v>
      </c>
      <c r="D129" s="12"/>
      <c r="E129" s="32">
        <f t="shared" si="8"/>
        <v>40163.208333333336</v>
      </c>
      <c r="F129" s="8">
        <f t="shared" si="9"/>
        <v>3923.04</v>
      </c>
      <c r="G129" s="8">
        <f t="shared" si="10"/>
        <v>2150.88</v>
      </c>
      <c r="H129" s="12"/>
      <c r="I129" s="32">
        <f t="shared" si="11"/>
        <v>40163.208333333336</v>
      </c>
      <c r="J129" s="8">
        <f t="shared" si="12"/>
        <v>2066.818</v>
      </c>
      <c r="K129" s="8">
        <f t="shared" si="13"/>
        <v>286.04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ht="15" hidden="1">
      <c r="A130" s="32">
        <f t="shared" si="5"/>
        <v>40163.229166666664</v>
      </c>
      <c r="B130" s="8">
        <f t="shared" si="6"/>
        <v>5905.136</v>
      </c>
      <c r="C130" s="8">
        <f t="shared" si="7"/>
        <v>2511.322</v>
      </c>
      <c r="D130" s="12"/>
      <c r="E130" s="32">
        <f t="shared" si="8"/>
        <v>40163.229166666664</v>
      </c>
      <c r="F130" s="8">
        <f t="shared" si="9"/>
        <v>3964.3200000000006</v>
      </c>
      <c r="G130" s="8">
        <f t="shared" si="10"/>
        <v>2158.0800000000004</v>
      </c>
      <c r="H130" s="12"/>
      <c r="I130" s="32">
        <f t="shared" si="11"/>
        <v>40163.229166666664</v>
      </c>
      <c r="J130" s="8">
        <f t="shared" si="12"/>
        <v>1940.816</v>
      </c>
      <c r="K130" s="8">
        <f t="shared" si="13"/>
        <v>353.242</v>
      </c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5">
      <c r="A131" s="32">
        <f t="shared" si="5"/>
        <v>40163.25</v>
      </c>
      <c r="B131" s="8">
        <f t="shared" si="6"/>
        <v>5402.334000000001</v>
      </c>
      <c r="C131" s="8">
        <f t="shared" si="7"/>
        <v>2490.438</v>
      </c>
      <c r="D131" s="12"/>
      <c r="E131" s="32">
        <f t="shared" si="8"/>
        <v>40163.25</v>
      </c>
      <c r="F131" s="8">
        <f t="shared" si="9"/>
        <v>3990.7200000000003</v>
      </c>
      <c r="G131" s="8">
        <f t="shared" si="10"/>
        <v>2162.4</v>
      </c>
      <c r="H131" s="12"/>
      <c r="I131" s="32">
        <f t="shared" si="11"/>
        <v>40163.25</v>
      </c>
      <c r="J131" s="8">
        <f t="shared" si="12"/>
        <v>1411.614</v>
      </c>
      <c r="K131" s="8">
        <f t="shared" si="13"/>
        <v>328.038</v>
      </c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ht="15" hidden="1">
      <c r="A132" s="32">
        <f t="shared" si="5"/>
        <v>40163.270833333336</v>
      </c>
      <c r="B132" s="8">
        <f t="shared" si="6"/>
        <v>5672.807999999999</v>
      </c>
      <c r="C132" s="8">
        <f t="shared" si="7"/>
        <v>2765.9519999999998</v>
      </c>
      <c r="D132" s="12"/>
      <c r="E132" s="32">
        <f t="shared" si="8"/>
        <v>40163.270833333336</v>
      </c>
      <c r="F132" s="8">
        <f t="shared" si="9"/>
        <v>4252.8</v>
      </c>
      <c r="G132" s="8">
        <f t="shared" si="10"/>
        <v>2353.92</v>
      </c>
      <c r="H132" s="12"/>
      <c r="I132" s="32">
        <f t="shared" si="11"/>
        <v>40163.270833333336</v>
      </c>
      <c r="J132" s="8">
        <f t="shared" si="12"/>
        <v>1420.008</v>
      </c>
      <c r="K132" s="8">
        <f t="shared" si="13"/>
        <v>412.03200000000004</v>
      </c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 ht="15">
      <c r="A133" s="32">
        <f t="shared" si="5"/>
        <v>40163.291666666664</v>
      </c>
      <c r="B133" s="8">
        <f t="shared" si="6"/>
        <v>5645.6900000000005</v>
      </c>
      <c r="C133" s="8">
        <f t="shared" si="7"/>
        <v>2734.7540000000004</v>
      </c>
      <c r="D133" s="12"/>
      <c r="E133" s="32">
        <f t="shared" si="8"/>
        <v>40163.291666666664</v>
      </c>
      <c r="F133" s="8">
        <f t="shared" si="9"/>
        <v>4234.08</v>
      </c>
      <c r="G133" s="8">
        <f t="shared" si="10"/>
        <v>2339.5200000000004</v>
      </c>
      <c r="H133" s="12"/>
      <c r="I133" s="32">
        <f t="shared" si="11"/>
        <v>40163.291666666664</v>
      </c>
      <c r="J133" s="8">
        <f t="shared" si="12"/>
        <v>1411.6100000000001</v>
      </c>
      <c r="K133" s="8">
        <f t="shared" si="13"/>
        <v>395.23400000000004</v>
      </c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 ht="15" hidden="1">
      <c r="A134" s="32">
        <f t="shared" si="5"/>
        <v>40163.3125</v>
      </c>
      <c r="B134" s="8">
        <f t="shared" si="6"/>
        <v>5590.011999999999</v>
      </c>
      <c r="C134" s="8">
        <f t="shared" si="7"/>
        <v>2665.882</v>
      </c>
      <c r="D134" s="12"/>
      <c r="E134" s="32">
        <f t="shared" si="8"/>
        <v>40163.3125</v>
      </c>
      <c r="F134" s="8">
        <f t="shared" si="9"/>
        <v>4094.3999999999996</v>
      </c>
      <c r="G134" s="8">
        <f t="shared" si="10"/>
        <v>2279.04</v>
      </c>
      <c r="H134" s="12"/>
      <c r="I134" s="32">
        <f t="shared" si="11"/>
        <v>40163.3125</v>
      </c>
      <c r="J134" s="8">
        <f t="shared" si="12"/>
        <v>1495.6119999999999</v>
      </c>
      <c r="K134" s="8">
        <f t="shared" si="13"/>
        <v>386.842</v>
      </c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5">
      <c r="A135" s="32">
        <f t="shared" si="5"/>
        <v>40163.333333333336</v>
      </c>
      <c r="B135" s="8">
        <f t="shared" si="6"/>
        <v>5254.967999999999</v>
      </c>
      <c r="C135" s="8">
        <f t="shared" si="7"/>
        <v>2573.9680000000003</v>
      </c>
      <c r="D135" s="12"/>
      <c r="E135" s="32">
        <f t="shared" si="8"/>
        <v>40163.333333333336</v>
      </c>
      <c r="F135" s="8">
        <f t="shared" si="9"/>
        <v>4028.16</v>
      </c>
      <c r="G135" s="8">
        <f t="shared" si="10"/>
        <v>2195.5200000000004</v>
      </c>
      <c r="H135" s="12"/>
      <c r="I135" s="32">
        <f t="shared" si="11"/>
        <v>40163.333333333336</v>
      </c>
      <c r="J135" s="8">
        <f t="shared" si="12"/>
        <v>1226.808</v>
      </c>
      <c r="K135" s="8">
        <f t="shared" si="13"/>
        <v>378.448</v>
      </c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 ht="15" hidden="1">
      <c r="A136" s="32">
        <f t="shared" si="5"/>
        <v>40163.354166666664</v>
      </c>
      <c r="B136" s="8">
        <f t="shared" si="6"/>
        <v>5638.734</v>
      </c>
      <c r="C136" s="8">
        <f t="shared" si="7"/>
        <v>2631.328</v>
      </c>
      <c r="D136" s="12"/>
      <c r="E136" s="32">
        <f t="shared" si="8"/>
        <v>40163.354166666664</v>
      </c>
      <c r="F136" s="8">
        <f t="shared" si="9"/>
        <v>4050.7200000000003</v>
      </c>
      <c r="G136" s="8">
        <f t="shared" si="10"/>
        <v>2244.48</v>
      </c>
      <c r="H136" s="12"/>
      <c r="I136" s="32">
        <f t="shared" si="11"/>
        <v>40163.354166666664</v>
      </c>
      <c r="J136" s="8">
        <f t="shared" si="12"/>
        <v>1588.014</v>
      </c>
      <c r="K136" s="8">
        <f t="shared" si="13"/>
        <v>386.84799999999996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ht="15">
      <c r="A137" s="32">
        <f t="shared" si="5"/>
        <v>40163.375</v>
      </c>
      <c r="B137" s="8">
        <f t="shared" si="6"/>
        <v>5814.646</v>
      </c>
      <c r="C137" s="8">
        <f t="shared" si="7"/>
        <v>2591.96</v>
      </c>
      <c r="D137" s="12"/>
      <c r="E137" s="32">
        <f t="shared" si="8"/>
        <v>40163.375</v>
      </c>
      <c r="F137" s="8">
        <f t="shared" si="9"/>
        <v>3865.4400000000005</v>
      </c>
      <c r="G137" s="8">
        <f t="shared" si="10"/>
        <v>2221.9200000000005</v>
      </c>
      <c r="H137" s="12"/>
      <c r="I137" s="32">
        <f t="shared" si="11"/>
        <v>40163.375</v>
      </c>
      <c r="J137" s="8">
        <f t="shared" si="12"/>
        <v>1949.2060000000001</v>
      </c>
      <c r="K137" s="8">
        <f t="shared" si="13"/>
        <v>370.04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ht="15" hidden="1">
      <c r="A138" s="32">
        <f t="shared" si="5"/>
        <v>40163.395833333336</v>
      </c>
      <c r="B138" s="8">
        <f t="shared" si="6"/>
        <v>5866.004000000001</v>
      </c>
      <c r="C138" s="8">
        <f t="shared" si="7"/>
        <v>2755.398</v>
      </c>
      <c r="D138" s="12"/>
      <c r="E138" s="32">
        <f t="shared" si="8"/>
        <v>40163.395833333336</v>
      </c>
      <c r="F138" s="8">
        <f t="shared" si="9"/>
        <v>3950.4</v>
      </c>
      <c r="G138" s="8">
        <f t="shared" si="10"/>
        <v>2376.96</v>
      </c>
      <c r="H138" s="12"/>
      <c r="I138" s="32">
        <f t="shared" si="11"/>
        <v>40163.395833333336</v>
      </c>
      <c r="J138" s="8">
        <f t="shared" si="12"/>
        <v>1915.604</v>
      </c>
      <c r="K138" s="8">
        <f t="shared" si="13"/>
        <v>378.438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5">
      <c r="A139" s="32">
        <f t="shared" si="5"/>
        <v>40163.416666666664</v>
      </c>
      <c r="B139" s="8">
        <f t="shared" si="6"/>
        <v>5689.3679999999995</v>
      </c>
      <c r="C139" s="8">
        <f t="shared" si="7"/>
        <v>2781.0800000000004</v>
      </c>
      <c r="D139" s="12"/>
      <c r="E139" s="32">
        <f t="shared" si="8"/>
        <v>40163.416666666664</v>
      </c>
      <c r="F139" s="8">
        <f t="shared" si="9"/>
        <v>3891.36</v>
      </c>
      <c r="G139" s="8">
        <f t="shared" si="10"/>
        <v>2394.2400000000002</v>
      </c>
      <c r="H139" s="12"/>
      <c r="I139" s="32">
        <f t="shared" si="11"/>
        <v>40163.416666666664</v>
      </c>
      <c r="J139" s="8">
        <f t="shared" si="12"/>
        <v>1798.0079999999998</v>
      </c>
      <c r="K139" s="8">
        <f t="shared" si="13"/>
        <v>386.84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 ht="15" hidden="1">
      <c r="A140" s="32">
        <f t="shared" si="5"/>
        <v>40163.4375</v>
      </c>
      <c r="B140" s="8">
        <f t="shared" si="6"/>
        <v>5778.644</v>
      </c>
      <c r="C140" s="8">
        <f t="shared" si="7"/>
        <v>2759.244</v>
      </c>
      <c r="D140" s="12"/>
      <c r="E140" s="32">
        <f t="shared" si="8"/>
        <v>40163.4375</v>
      </c>
      <c r="F140" s="8">
        <f t="shared" si="9"/>
        <v>3829.44</v>
      </c>
      <c r="G140" s="8">
        <f t="shared" si="10"/>
        <v>2397.600000000001</v>
      </c>
      <c r="H140" s="12"/>
      <c r="I140" s="32">
        <f t="shared" si="11"/>
        <v>40163.4375</v>
      </c>
      <c r="J140" s="8">
        <f t="shared" si="12"/>
        <v>1949.204</v>
      </c>
      <c r="K140" s="8">
        <f t="shared" si="13"/>
        <v>361.644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ht="15">
      <c r="A141" s="32">
        <f t="shared" si="5"/>
        <v>40163.458333333336</v>
      </c>
      <c r="B141" s="8">
        <f t="shared" si="6"/>
        <v>5307.522</v>
      </c>
      <c r="C141" s="8">
        <f t="shared" si="7"/>
        <v>2662.032</v>
      </c>
      <c r="D141" s="12"/>
      <c r="E141" s="32">
        <f t="shared" si="8"/>
        <v>40163.458333333336</v>
      </c>
      <c r="F141" s="8">
        <f t="shared" si="9"/>
        <v>3719.5200000000004</v>
      </c>
      <c r="G141" s="8">
        <f t="shared" si="10"/>
        <v>2292.0000000000005</v>
      </c>
      <c r="H141" s="12"/>
      <c r="I141" s="32">
        <f t="shared" si="11"/>
        <v>40163.458333333336</v>
      </c>
      <c r="J141" s="8">
        <f t="shared" si="12"/>
        <v>1588.002</v>
      </c>
      <c r="K141" s="8">
        <f t="shared" si="13"/>
        <v>370.03200000000004</v>
      </c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ht="15" hidden="1">
      <c r="A142" s="32">
        <f t="shared" si="5"/>
        <v>40163.479166666664</v>
      </c>
      <c r="B142" s="8">
        <f t="shared" si="6"/>
        <v>5822.558</v>
      </c>
      <c r="C142" s="8">
        <f t="shared" si="7"/>
        <v>2694.9019999999996</v>
      </c>
      <c r="D142" s="12"/>
      <c r="E142" s="32">
        <f t="shared" si="8"/>
        <v>40163.479166666664</v>
      </c>
      <c r="F142" s="8">
        <f t="shared" si="9"/>
        <v>3797.76</v>
      </c>
      <c r="G142" s="8">
        <f t="shared" si="10"/>
        <v>2316.48</v>
      </c>
      <c r="H142" s="12"/>
      <c r="I142" s="32">
        <f t="shared" si="11"/>
        <v>40163.479166666664</v>
      </c>
      <c r="J142" s="8">
        <f t="shared" si="12"/>
        <v>2024.7979999999998</v>
      </c>
      <c r="K142" s="8">
        <f t="shared" si="13"/>
        <v>378.422</v>
      </c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5">
      <c r="A143" s="32">
        <f t="shared" si="5"/>
        <v>40163.5</v>
      </c>
      <c r="B143" s="8">
        <f t="shared" si="6"/>
        <v>5837.434</v>
      </c>
      <c r="C143" s="8">
        <f t="shared" si="7"/>
        <v>2565.546</v>
      </c>
      <c r="D143" s="12"/>
      <c r="E143" s="32">
        <f t="shared" si="8"/>
        <v>40163.5</v>
      </c>
      <c r="F143" s="8">
        <f t="shared" si="9"/>
        <v>3728.6399999999994</v>
      </c>
      <c r="G143" s="8">
        <f t="shared" si="10"/>
        <v>2245.92</v>
      </c>
      <c r="H143" s="12"/>
      <c r="I143" s="32">
        <f t="shared" si="11"/>
        <v>40163.5</v>
      </c>
      <c r="J143" s="8">
        <f t="shared" si="12"/>
        <v>2108.794</v>
      </c>
      <c r="K143" s="8">
        <f t="shared" si="13"/>
        <v>319.626</v>
      </c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ht="15" hidden="1">
      <c r="A144" s="32">
        <f t="shared" si="5"/>
        <v>40163.520833333336</v>
      </c>
      <c r="B144" s="8">
        <f t="shared" si="6"/>
        <v>5506.476000000001</v>
      </c>
      <c r="C144" s="8">
        <f t="shared" si="7"/>
        <v>2584.508</v>
      </c>
      <c r="D144" s="12"/>
      <c r="E144" s="32">
        <f t="shared" si="8"/>
        <v>40163.520833333336</v>
      </c>
      <c r="F144" s="8">
        <f t="shared" si="9"/>
        <v>3859.6800000000003</v>
      </c>
      <c r="G144" s="8">
        <f t="shared" si="10"/>
        <v>2323.6800000000003</v>
      </c>
      <c r="H144" s="12"/>
      <c r="I144" s="32">
        <f t="shared" si="11"/>
        <v>40163.520833333336</v>
      </c>
      <c r="J144" s="8">
        <f t="shared" si="12"/>
        <v>1646.796</v>
      </c>
      <c r="K144" s="8">
        <f t="shared" si="13"/>
        <v>260.828</v>
      </c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ht="15">
      <c r="A145" s="32">
        <f t="shared" si="5"/>
        <v>40163.541666666664</v>
      </c>
      <c r="B145" s="8">
        <f t="shared" si="6"/>
        <v>5738.08</v>
      </c>
      <c r="C145" s="8">
        <f t="shared" si="7"/>
        <v>2583.0739999999996</v>
      </c>
      <c r="D145" s="12"/>
      <c r="E145" s="32">
        <f t="shared" si="8"/>
        <v>40163.541666666664</v>
      </c>
      <c r="F145" s="8">
        <f t="shared" si="9"/>
        <v>3881.2799999999993</v>
      </c>
      <c r="G145" s="8">
        <f t="shared" si="10"/>
        <v>2322.24</v>
      </c>
      <c r="H145" s="12"/>
      <c r="I145" s="32">
        <f t="shared" si="11"/>
        <v>40163.541666666664</v>
      </c>
      <c r="J145" s="8">
        <f t="shared" si="12"/>
        <v>1856.8</v>
      </c>
      <c r="K145" s="8">
        <f t="shared" si="13"/>
        <v>260.834</v>
      </c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ht="15" hidden="1">
      <c r="A146" s="32">
        <f t="shared" si="5"/>
        <v>40163.5625</v>
      </c>
      <c r="B146" s="8">
        <f t="shared" si="6"/>
        <v>5771.918000000001</v>
      </c>
      <c r="C146" s="8">
        <f t="shared" si="7"/>
        <v>2533.872</v>
      </c>
      <c r="D146" s="12"/>
      <c r="E146" s="32">
        <f t="shared" si="8"/>
        <v>40163.5625</v>
      </c>
      <c r="F146" s="8">
        <f t="shared" si="9"/>
        <v>3957.1200000000003</v>
      </c>
      <c r="G146" s="8">
        <f t="shared" si="10"/>
        <v>2315.04</v>
      </c>
      <c r="H146" s="12"/>
      <c r="I146" s="32">
        <f t="shared" si="11"/>
        <v>40163.5625</v>
      </c>
      <c r="J146" s="8">
        <f t="shared" si="12"/>
        <v>1814.7979999999998</v>
      </c>
      <c r="K146" s="8">
        <f t="shared" si="13"/>
        <v>218.832</v>
      </c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 spans="1:25" ht="15">
      <c r="A147" s="32">
        <f t="shared" si="5"/>
        <v>40163.583333333336</v>
      </c>
      <c r="B147" s="8">
        <f t="shared" si="6"/>
        <v>5475.52</v>
      </c>
      <c r="C147" s="8">
        <f t="shared" si="7"/>
        <v>2531.9519999999998</v>
      </c>
      <c r="D147" s="12"/>
      <c r="E147" s="32">
        <f t="shared" si="8"/>
        <v>40163.583333333336</v>
      </c>
      <c r="F147" s="8">
        <f t="shared" si="9"/>
        <v>3954.7200000000003</v>
      </c>
      <c r="G147" s="8">
        <f t="shared" si="10"/>
        <v>2296.32</v>
      </c>
      <c r="H147" s="12"/>
      <c r="I147" s="32">
        <f t="shared" si="11"/>
        <v>40163.583333333336</v>
      </c>
      <c r="J147" s="8">
        <f t="shared" si="12"/>
        <v>1520.8000000000002</v>
      </c>
      <c r="K147" s="8">
        <f t="shared" si="13"/>
        <v>235.63199999999998</v>
      </c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 spans="1:25" ht="15" hidden="1">
      <c r="A148" s="32">
        <f t="shared" si="5"/>
        <v>40163.604166666664</v>
      </c>
      <c r="B148" s="8">
        <f t="shared" si="6"/>
        <v>5646.881999999999</v>
      </c>
      <c r="C148" s="8">
        <f t="shared" si="7"/>
        <v>2566.5160000000005</v>
      </c>
      <c r="D148" s="12"/>
      <c r="E148" s="32">
        <f t="shared" si="8"/>
        <v>40163.604166666664</v>
      </c>
      <c r="F148" s="8">
        <f t="shared" si="9"/>
        <v>4025.2800000000007</v>
      </c>
      <c r="G148" s="8">
        <f t="shared" si="10"/>
        <v>2330.88</v>
      </c>
      <c r="H148" s="12"/>
      <c r="I148" s="32">
        <f t="shared" si="11"/>
        <v>40163.604166666664</v>
      </c>
      <c r="J148" s="8">
        <f t="shared" si="12"/>
        <v>1621.602</v>
      </c>
      <c r="K148" s="8">
        <f t="shared" si="13"/>
        <v>235.636</v>
      </c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 spans="1:25" ht="15">
      <c r="A149" s="32">
        <f t="shared" si="5"/>
        <v>40163.625</v>
      </c>
      <c r="B149" s="8">
        <f t="shared" si="6"/>
        <v>5004.882</v>
      </c>
      <c r="C149" s="8">
        <f t="shared" si="7"/>
        <v>2624.3600000000006</v>
      </c>
      <c r="D149" s="12"/>
      <c r="E149" s="32">
        <f t="shared" si="8"/>
        <v>40163.625</v>
      </c>
      <c r="F149" s="8">
        <f t="shared" si="9"/>
        <v>4046.8800000000006</v>
      </c>
      <c r="G149" s="8">
        <f t="shared" si="10"/>
        <v>2397.12</v>
      </c>
      <c r="H149" s="12"/>
      <c r="I149" s="32">
        <f t="shared" si="11"/>
        <v>40163.625</v>
      </c>
      <c r="J149" s="8">
        <f t="shared" si="12"/>
        <v>958.0020000000001</v>
      </c>
      <c r="K149" s="8">
        <f t="shared" si="13"/>
        <v>227.24</v>
      </c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ht="15" hidden="1">
      <c r="A150" s="32">
        <f t="shared" si="5"/>
        <v>40163.645833333336</v>
      </c>
      <c r="B150" s="8">
        <f t="shared" si="6"/>
        <v>4778.092</v>
      </c>
      <c r="C150" s="8">
        <f t="shared" si="7"/>
        <v>2520.6859999999997</v>
      </c>
      <c r="D150" s="12"/>
      <c r="E150" s="32">
        <f t="shared" si="8"/>
        <v>40163.645833333336</v>
      </c>
      <c r="F150" s="8">
        <f t="shared" si="9"/>
        <v>3946.08</v>
      </c>
      <c r="G150" s="8">
        <f t="shared" si="10"/>
        <v>2293.44</v>
      </c>
      <c r="H150" s="12"/>
      <c r="I150" s="32">
        <f t="shared" si="11"/>
        <v>40163.645833333336</v>
      </c>
      <c r="J150" s="8">
        <f t="shared" si="12"/>
        <v>832.012</v>
      </c>
      <c r="K150" s="8">
        <f t="shared" si="13"/>
        <v>227.246</v>
      </c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 ht="15">
      <c r="A151" s="32">
        <f t="shared" si="5"/>
        <v>40163.666666666664</v>
      </c>
      <c r="B151" s="8">
        <f t="shared" si="6"/>
        <v>5031.524</v>
      </c>
      <c r="C151" s="8">
        <f t="shared" si="7"/>
        <v>2445.8019999999997</v>
      </c>
      <c r="D151" s="12"/>
      <c r="E151" s="32">
        <f t="shared" si="8"/>
        <v>40163.666666666664</v>
      </c>
      <c r="F151" s="8">
        <f t="shared" si="9"/>
        <v>3863.5200000000004</v>
      </c>
      <c r="G151" s="8">
        <f t="shared" si="10"/>
        <v>2218.5600000000004</v>
      </c>
      <c r="H151" s="12"/>
      <c r="I151" s="32">
        <f t="shared" si="11"/>
        <v>40163.666666666664</v>
      </c>
      <c r="J151" s="8">
        <f t="shared" si="12"/>
        <v>1168.004</v>
      </c>
      <c r="K151" s="8">
        <f t="shared" si="13"/>
        <v>227.24200000000002</v>
      </c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 ht="15" hidden="1">
      <c r="A152" s="32">
        <f t="shared" si="5"/>
        <v>40163.6875</v>
      </c>
      <c r="B152" s="8">
        <f t="shared" si="6"/>
        <v>5508.887999999999</v>
      </c>
      <c r="C152" s="8">
        <f t="shared" si="7"/>
        <v>2424.2059999999997</v>
      </c>
      <c r="D152" s="12"/>
      <c r="E152" s="32">
        <f t="shared" si="8"/>
        <v>40163.6875</v>
      </c>
      <c r="F152" s="8">
        <f t="shared" si="9"/>
        <v>3946.0800000000004</v>
      </c>
      <c r="G152" s="8">
        <f t="shared" si="10"/>
        <v>2196.96</v>
      </c>
      <c r="H152" s="12"/>
      <c r="I152" s="32">
        <f t="shared" si="11"/>
        <v>40163.6875</v>
      </c>
      <c r="J152" s="8">
        <f t="shared" si="12"/>
        <v>1562.808</v>
      </c>
      <c r="K152" s="8">
        <f t="shared" si="13"/>
        <v>227.246</v>
      </c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ht="15">
      <c r="A153" s="32">
        <f t="shared" si="5"/>
        <v>40163.708333333336</v>
      </c>
      <c r="B153" s="8">
        <f t="shared" si="6"/>
        <v>5653.126000000001</v>
      </c>
      <c r="C153" s="8">
        <f t="shared" si="7"/>
        <v>2374.038</v>
      </c>
      <c r="D153" s="12"/>
      <c r="E153" s="32">
        <f t="shared" si="8"/>
        <v>40163.708333333336</v>
      </c>
      <c r="F153" s="8">
        <f t="shared" si="9"/>
        <v>3997.92</v>
      </c>
      <c r="G153" s="8">
        <f t="shared" si="10"/>
        <v>2155.2000000000003</v>
      </c>
      <c r="H153" s="12"/>
      <c r="I153" s="32">
        <f t="shared" si="11"/>
        <v>40163.708333333336</v>
      </c>
      <c r="J153" s="8">
        <f t="shared" si="12"/>
        <v>1655.206</v>
      </c>
      <c r="K153" s="8">
        <f t="shared" si="13"/>
        <v>218.838</v>
      </c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 ht="15" hidden="1">
      <c r="A154" s="32">
        <f t="shared" si="5"/>
        <v>40163.729166666664</v>
      </c>
      <c r="B154" s="8">
        <f t="shared" si="6"/>
        <v>5514.651999999999</v>
      </c>
      <c r="C154" s="8">
        <f t="shared" si="7"/>
        <v>2310.6780000000003</v>
      </c>
      <c r="D154" s="12"/>
      <c r="E154" s="32">
        <f t="shared" si="8"/>
        <v>40163.729166666664</v>
      </c>
      <c r="F154" s="8">
        <f t="shared" si="9"/>
        <v>4153.44</v>
      </c>
      <c r="G154" s="8">
        <f t="shared" si="10"/>
        <v>2091.84</v>
      </c>
      <c r="H154" s="12"/>
      <c r="I154" s="32">
        <f t="shared" si="11"/>
        <v>40163.729166666664</v>
      </c>
      <c r="J154" s="8">
        <f t="shared" si="12"/>
        <v>1361.2120000000002</v>
      </c>
      <c r="K154" s="8">
        <f t="shared" si="13"/>
        <v>218.838</v>
      </c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 ht="15">
      <c r="A155" s="32">
        <f t="shared" si="5"/>
        <v>40163.75</v>
      </c>
      <c r="B155" s="8">
        <f t="shared" si="6"/>
        <v>6152.564</v>
      </c>
      <c r="C155" s="8">
        <f t="shared" si="7"/>
        <v>2258.344</v>
      </c>
      <c r="D155" s="12"/>
      <c r="E155" s="32">
        <f t="shared" si="8"/>
        <v>40163.75</v>
      </c>
      <c r="F155" s="8">
        <f t="shared" si="9"/>
        <v>4186.56</v>
      </c>
      <c r="G155" s="8">
        <f t="shared" si="10"/>
        <v>2022.7199999999996</v>
      </c>
      <c r="H155" s="12"/>
      <c r="I155" s="32">
        <f t="shared" si="11"/>
        <v>40163.75</v>
      </c>
      <c r="J155" s="8">
        <f t="shared" si="12"/>
        <v>1966.004</v>
      </c>
      <c r="K155" s="8">
        <f t="shared" si="13"/>
        <v>235.62400000000002</v>
      </c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 ht="15" hidden="1">
      <c r="A156" s="32">
        <f t="shared" si="5"/>
        <v>40163.770833333336</v>
      </c>
      <c r="B156" s="8">
        <f t="shared" si="6"/>
        <v>6044.3240000000005</v>
      </c>
      <c r="C156" s="8">
        <f t="shared" si="7"/>
        <v>2249.4700000000003</v>
      </c>
      <c r="D156" s="12"/>
      <c r="E156" s="32">
        <f t="shared" si="8"/>
        <v>40163.770833333336</v>
      </c>
      <c r="F156" s="8">
        <f t="shared" si="9"/>
        <v>4170.72</v>
      </c>
      <c r="G156" s="8">
        <f t="shared" si="10"/>
        <v>2005.4399999999998</v>
      </c>
      <c r="H156" s="12"/>
      <c r="I156" s="32">
        <f t="shared" si="11"/>
        <v>40163.770833333336</v>
      </c>
      <c r="J156" s="8">
        <f t="shared" si="12"/>
        <v>1873.6039999999998</v>
      </c>
      <c r="K156" s="8">
        <f t="shared" si="13"/>
        <v>244.03</v>
      </c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25" ht="15">
      <c r="A157" s="32">
        <f t="shared" si="5"/>
        <v>40163.791666666664</v>
      </c>
      <c r="B157" s="8">
        <f t="shared" si="6"/>
        <v>5920.426</v>
      </c>
      <c r="C157" s="8">
        <f t="shared" si="7"/>
        <v>2198.7119999999995</v>
      </c>
      <c r="D157" s="12"/>
      <c r="E157" s="32">
        <f t="shared" si="8"/>
        <v>40163.791666666664</v>
      </c>
      <c r="F157" s="8">
        <f t="shared" si="9"/>
        <v>3978.7200000000003</v>
      </c>
      <c r="G157" s="8">
        <f t="shared" si="10"/>
        <v>1962.24</v>
      </c>
      <c r="H157" s="12"/>
      <c r="I157" s="32">
        <f t="shared" si="11"/>
        <v>40163.791666666664</v>
      </c>
      <c r="J157" s="8">
        <f t="shared" si="12"/>
        <v>1941.706</v>
      </c>
      <c r="K157" s="8">
        <f t="shared" si="13"/>
        <v>236.47199999999998</v>
      </c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 ht="15" hidden="1">
      <c r="A158" s="32">
        <f t="shared" si="5"/>
        <v>40163.8125</v>
      </c>
      <c r="B158" s="8">
        <f t="shared" si="6"/>
        <v>5526.799999999999</v>
      </c>
      <c r="C158" s="8">
        <f t="shared" si="7"/>
        <v>2187.206</v>
      </c>
      <c r="D158" s="12"/>
      <c r="E158" s="32">
        <f t="shared" si="8"/>
        <v>40163.8125</v>
      </c>
      <c r="F158" s="8">
        <f t="shared" si="9"/>
        <v>3684.9600000000005</v>
      </c>
      <c r="G158" s="8">
        <f t="shared" si="10"/>
        <v>1942.0800000000002</v>
      </c>
      <c r="H158" s="12"/>
      <c r="I158" s="32">
        <f t="shared" si="11"/>
        <v>40163.8125</v>
      </c>
      <c r="J158" s="8">
        <f t="shared" si="12"/>
        <v>1841.8400000000001</v>
      </c>
      <c r="K158" s="8">
        <f t="shared" si="13"/>
        <v>245.126</v>
      </c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 ht="15">
      <c r="A159" s="32">
        <f t="shared" si="5"/>
        <v>40163.833333333336</v>
      </c>
      <c r="B159" s="8">
        <f t="shared" si="6"/>
        <v>5140.254</v>
      </c>
      <c r="C159" s="8">
        <f t="shared" si="7"/>
        <v>2167.286</v>
      </c>
      <c r="D159" s="12"/>
      <c r="E159" s="32">
        <f t="shared" si="8"/>
        <v>40163.833333333336</v>
      </c>
      <c r="F159" s="8">
        <f t="shared" si="9"/>
        <v>3256.32</v>
      </c>
      <c r="G159" s="8">
        <f t="shared" si="10"/>
        <v>1930.56</v>
      </c>
      <c r="H159" s="12"/>
      <c r="I159" s="32">
        <f t="shared" si="11"/>
        <v>40163.833333333336</v>
      </c>
      <c r="J159" s="8">
        <f t="shared" si="12"/>
        <v>1883.934</v>
      </c>
      <c r="K159" s="8">
        <f t="shared" si="13"/>
        <v>236.726</v>
      </c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ht="15" hidden="1">
      <c r="A160" s="32">
        <f t="shared" si="5"/>
        <v>40163.854166666664</v>
      </c>
      <c r="B160" s="8">
        <f t="shared" si="6"/>
        <v>4563.312</v>
      </c>
      <c r="C160" s="8">
        <f t="shared" si="7"/>
        <v>2211.4519999999998</v>
      </c>
      <c r="D160" s="12"/>
      <c r="E160" s="32">
        <f t="shared" si="8"/>
        <v>40163.854166666664</v>
      </c>
      <c r="F160" s="8">
        <f t="shared" si="9"/>
        <v>2914.56</v>
      </c>
      <c r="G160" s="8">
        <f t="shared" si="10"/>
        <v>1957.9199999999998</v>
      </c>
      <c r="H160" s="12"/>
      <c r="I160" s="32">
        <f t="shared" si="11"/>
        <v>40163.854166666664</v>
      </c>
      <c r="J160" s="8">
        <f t="shared" si="12"/>
        <v>1648.7520000000002</v>
      </c>
      <c r="K160" s="8">
        <f t="shared" si="13"/>
        <v>253.532</v>
      </c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ht="15">
      <c r="A161" s="32">
        <f t="shared" si="5"/>
        <v>40163.875</v>
      </c>
      <c r="B161" s="8">
        <f t="shared" si="6"/>
        <v>4160.356</v>
      </c>
      <c r="C161" s="8">
        <f t="shared" si="7"/>
        <v>2201.8439999999996</v>
      </c>
      <c r="D161" s="12"/>
      <c r="E161" s="32">
        <f t="shared" si="8"/>
        <v>40163.875</v>
      </c>
      <c r="F161" s="8">
        <f t="shared" si="9"/>
        <v>2671.2000000000007</v>
      </c>
      <c r="G161" s="8">
        <f t="shared" si="10"/>
        <v>1965.12</v>
      </c>
      <c r="H161" s="12"/>
      <c r="I161" s="32">
        <f t="shared" si="11"/>
        <v>40163.875</v>
      </c>
      <c r="J161" s="8">
        <f t="shared" si="12"/>
        <v>1489.156</v>
      </c>
      <c r="K161" s="8">
        <f t="shared" si="13"/>
        <v>236.724</v>
      </c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5" hidden="1">
      <c r="A162" s="32">
        <f t="shared" si="5"/>
        <v>40163.895833333336</v>
      </c>
      <c r="B162" s="8">
        <f t="shared" si="6"/>
        <v>4038.673999999999</v>
      </c>
      <c r="C162" s="8">
        <f t="shared" si="7"/>
        <v>2228.9639999999995</v>
      </c>
      <c r="D162" s="12"/>
      <c r="E162" s="32">
        <f t="shared" si="8"/>
        <v>40163.895833333336</v>
      </c>
      <c r="F162" s="8">
        <f t="shared" si="9"/>
        <v>2524.3199999999997</v>
      </c>
      <c r="G162" s="8">
        <f t="shared" si="10"/>
        <v>1983.8399999999997</v>
      </c>
      <c r="H162" s="12"/>
      <c r="I162" s="32">
        <f t="shared" si="11"/>
        <v>40163.895833333336</v>
      </c>
      <c r="J162" s="8">
        <f t="shared" si="12"/>
        <v>1514.354</v>
      </c>
      <c r="K162" s="8">
        <f t="shared" si="13"/>
        <v>245.124</v>
      </c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 ht="15">
      <c r="A163" s="32">
        <f t="shared" si="5"/>
        <v>40163.916666666664</v>
      </c>
      <c r="B163" s="8">
        <f t="shared" si="6"/>
        <v>4527.784000000001</v>
      </c>
      <c r="C163" s="8">
        <f t="shared" si="7"/>
        <v>2299.216</v>
      </c>
      <c r="D163" s="12"/>
      <c r="E163" s="32">
        <f t="shared" si="8"/>
        <v>40163.916666666664</v>
      </c>
      <c r="F163" s="8">
        <f t="shared" si="9"/>
        <v>2593.4400000000005</v>
      </c>
      <c r="G163" s="8">
        <f t="shared" si="10"/>
        <v>2045.7599999999995</v>
      </c>
      <c r="H163" s="12"/>
      <c r="I163" s="32">
        <f t="shared" si="11"/>
        <v>40163.916666666664</v>
      </c>
      <c r="J163" s="8">
        <f t="shared" si="12"/>
        <v>1934.344</v>
      </c>
      <c r="K163" s="8">
        <f t="shared" si="13"/>
        <v>253.456</v>
      </c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 ht="15" hidden="1">
      <c r="A164" s="32">
        <f t="shared" si="5"/>
        <v>40163.9375</v>
      </c>
      <c r="B164" s="8">
        <f t="shared" si="6"/>
        <v>4378.758000000001</v>
      </c>
      <c r="C164" s="8">
        <f t="shared" si="7"/>
        <v>2308.8239999999996</v>
      </c>
      <c r="D164" s="12"/>
      <c r="E164" s="32">
        <f t="shared" si="8"/>
        <v>40163.9375</v>
      </c>
      <c r="F164" s="8">
        <f t="shared" si="9"/>
        <v>2570.4000000000005</v>
      </c>
      <c r="G164" s="8">
        <f t="shared" si="10"/>
        <v>2088.96</v>
      </c>
      <c r="H164" s="12"/>
      <c r="I164" s="32">
        <f t="shared" si="11"/>
        <v>40163.9375</v>
      </c>
      <c r="J164" s="8">
        <f t="shared" si="12"/>
        <v>1808.358</v>
      </c>
      <c r="K164" s="8">
        <f t="shared" si="13"/>
        <v>219.864</v>
      </c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 ht="15">
      <c r="A165" s="32">
        <f t="shared" si="5"/>
        <v>40163.958333333336</v>
      </c>
      <c r="B165" s="8">
        <f t="shared" si="6"/>
        <v>4240.737999999999</v>
      </c>
      <c r="C165" s="8">
        <f t="shared" si="7"/>
        <v>2320.806</v>
      </c>
      <c r="D165" s="12"/>
      <c r="E165" s="32">
        <f t="shared" si="8"/>
        <v>40163.958333333336</v>
      </c>
      <c r="F165" s="8">
        <f t="shared" si="9"/>
        <v>2474.4</v>
      </c>
      <c r="G165" s="8">
        <f t="shared" si="10"/>
        <v>2067.36</v>
      </c>
      <c r="H165" s="12"/>
      <c r="I165" s="32">
        <f t="shared" si="11"/>
        <v>40163.958333333336</v>
      </c>
      <c r="J165" s="8">
        <f t="shared" si="12"/>
        <v>1766.338</v>
      </c>
      <c r="K165" s="8">
        <f t="shared" si="13"/>
        <v>253.446</v>
      </c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1:25" ht="15" hidden="1">
      <c r="A166" s="32">
        <f aca="true" t="shared" si="14" ref="A166">A109</f>
        <v>40163.979166666664</v>
      </c>
      <c r="B166" s="8" t="e">
        <f>C52+F52+I52+L52+AB52+AE52+C109+F109+I109+L109+AB109+AE109+#REF!+#REF!+AH52</f>
        <v>#REF!</v>
      </c>
      <c r="C166" s="8">
        <f aca="true" t="shared" si="15" ref="C166">P52+S52+D52+G52+AL52+D109+J52+M52+AC52+AF52+AI109+AL109+G109+J109+AI52</f>
        <v>473.76</v>
      </c>
      <c r="D166" s="12"/>
      <c r="E166" s="32">
        <f aca="true" t="shared" si="16" ref="E166">A109</f>
        <v>40163.979166666664</v>
      </c>
      <c r="F166" s="8">
        <f aca="true" t="shared" si="17" ref="F166">C52+F52+I52+L52+AB52+AE52+AH52+AK52</f>
        <v>149.76</v>
      </c>
      <c r="G166" s="8">
        <f aca="true" t="shared" si="18" ref="G166">D52+G52+J52+M52+AC52+AF52+AI52+AL52</f>
        <v>161.28</v>
      </c>
      <c r="H166" s="12"/>
      <c r="I166" s="32">
        <f t="shared" si="11"/>
        <v>40163.979166666664</v>
      </c>
      <c r="J166" s="8">
        <f aca="true" t="shared" si="19" ref="J166">C109+F109+I109+AH109+AK109</f>
        <v>296.64</v>
      </c>
      <c r="K166" s="8" t="e">
        <f>AC109+AF109+#REF!+#REF!</f>
        <v>#REF!</v>
      </c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5">
      <c r="A167" s="3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">
      <c r="A168" s="3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5"/>
    <row r="170" ht="15"/>
    <row r="171" ht="15"/>
    <row r="172" spans="1:25" ht="15">
      <c r="A172" s="14" t="s">
        <v>11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50">
        <f>M1</f>
        <v>41444</v>
      </c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19"/>
    </row>
    <row r="173" spans="1:25" ht="15">
      <c r="A173" s="14" t="s">
        <v>41</v>
      </c>
      <c r="B173" s="19"/>
      <c r="C173" s="19"/>
      <c r="D173" s="19"/>
      <c r="E173" s="19"/>
      <c r="F173" s="19"/>
      <c r="G173" s="19"/>
      <c r="H173" s="19"/>
      <c r="I173" s="19"/>
      <c r="J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15">
      <c r="A174" s="62" t="s">
        <v>5</v>
      </c>
      <c r="B174" s="62"/>
      <c r="C174" s="62"/>
      <c r="D174" s="13"/>
      <c r="E174" s="60" t="s">
        <v>19</v>
      </c>
      <c r="F174" s="62"/>
      <c r="G174" s="62"/>
      <c r="I174" s="60" t="s">
        <v>16</v>
      </c>
      <c r="J174" s="62"/>
      <c r="K174" s="62"/>
      <c r="Y174" s="2"/>
    </row>
    <row r="175" spans="1:25" ht="15">
      <c r="A175" s="41" t="s">
        <v>35</v>
      </c>
      <c r="B175" s="7" t="s">
        <v>17</v>
      </c>
      <c r="C175" s="4" t="s">
        <v>18</v>
      </c>
      <c r="D175" s="2"/>
      <c r="E175" s="41" t="s">
        <v>35</v>
      </c>
      <c r="F175" s="7" t="s">
        <v>17</v>
      </c>
      <c r="G175" s="4" t="s">
        <v>18</v>
      </c>
      <c r="I175" s="41" t="s">
        <v>35</v>
      </c>
      <c r="J175" s="7" t="s">
        <v>17</v>
      </c>
      <c r="K175" s="4" t="s">
        <v>18</v>
      </c>
      <c r="Y175" s="11"/>
    </row>
    <row r="176" spans="1:25" ht="15">
      <c r="A176" s="32">
        <f>A119</f>
        <v>40164</v>
      </c>
      <c r="B176" s="8">
        <f aca="true" t="shared" si="20" ref="B176:B222">P5+S5+B5+E5+AJ5+V5+H5+K5+AA5+AD5+AG5</f>
        <v>203.082607262486</v>
      </c>
      <c r="C176" s="8">
        <f aca="true" t="shared" si="21" ref="C176:C222">E62+H62</f>
        <v>28.21603220292092</v>
      </c>
      <c r="D176" s="12"/>
      <c r="E176" s="32">
        <f>A176</f>
        <v>40164</v>
      </c>
      <c r="F176" s="8">
        <f aca="true" t="shared" si="22" ref="F176:F222">B5+E5+H5+K5+AA5+AD5+AG5+AJ5+P5+S5+V5</f>
        <v>203.082607262486</v>
      </c>
      <c r="G176" s="8">
        <v>0</v>
      </c>
      <c r="I176" s="32">
        <f>E176</f>
        <v>40164</v>
      </c>
      <c r="J176" s="8">
        <f>AG62</f>
        <v>0</v>
      </c>
      <c r="K176" s="8">
        <f>E62+H62</f>
        <v>28.21603220292092</v>
      </c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5">
      <c r="A177" s="32">
        <f aca="true" t="shared" si="23" ref="A177:A223">A120</f>
        <v>40163.020833333336</v>
      </c>
      <c r="B177" s="8">
        <f t="shared" si="20"/>
        <v>207.9394343535359</v>
      </c>
      <c r="C177" s="8">
        <f t="shared" si="21"/>
        <v>27.12834686778976</v>
      </c>
      <c r="D177" s="12"/>
      <c r="E177" s="32">
        <f aca="true" t="shared" si="24" ref="E177:E223">A177</f>
        <v>40163.020833333336</v>
      </c>
      <c r="F177" s="8">
        <f t="shared" si="22"/>
        <v>207.9394343535359</v>
      </c>
      <c r="G177" s="8">
        <v>0</v>
      </c>
      <c r="I177" s="32">
        <f aca="true" t="shared" si="25" ref="I177:I223">E177</f>
        <v>40163.020833333336</v>
      </c>
      <c r="J177" s="8">
        <f aca="true" t="shared" si="26" ref="J177:J222">AG63</f>
        <v>0</v>
      </c>
      <c r="K177" s="8">
        <f aca="true" t="shared" si="27" ref="K177:K223">E63+H63</f>
        <v>27.12834686778976</v>
      </c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</row>
    <row r="178" spans="1:25" ht="15">
      <c r="A178" s="32">
        <f t="shared" si="23"/>
        <v>40163.041666666664</v>
      </c>
      <c r="B178" s="8">
        <f t="shared" si="20"/>
        <v>213.50540388508136</v>
      </c>
      <c r="C178" s="8">
        <f t="shared" si="21"/>
        <v>32.262807452372456</v>
      </c>
      <c r="D178" s="12"/>
      <c r="E178" s="32">
        <f t="shared" si="24"/>
        <v>40163.041666666664</v>
      </c>
      <c r="F178" s="8">
        <f t="shared" si="22"/>
        <v>213.50540388508136</v>
      </c>
      <c r="G178" s="8">
        <v>0</v>
      </c>
      <c r="I178" s="32">
        <f t="shared" si="25"/>
        <v>40163.041666666664</v>
      </c>
      <c r="J178" s="8">
        <f t="shared" si="26"/>
        <v>0</v>
      </c>
      <c r="K178" s="8">
        <f t="shared" si="27"/>
        <v>32.262807452372456</v>
      </c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</row>
    <row r="179" spans="1:25" ht="15" hidden="1">
      <c r="A179" s="32">
        <f t="shared" si="23"/>
        <v>40163.0625</v>
      </c>
      <c r="B179" s="8">
        <f t="shared" si="20"/>
        <v>232.45429234923293</v>
      </c>
      <c r="C179" s="8">
        <f t="shared" si="21"/>
        <v>34.66376723511394</v>
      </c>
      <c r="D179" s="12"/>
      <c r="E179" s="32">
        <f t="shared" si="24"/>
        <v>40163.0625</v>
      </c>
      <c r="F179" s="8">
        <f t="shared" si="22"/>
        <v>232.45429234923296</v>
      </c>
      <c r="G179" s="8">
        <v>0</v>
      </c>
      <c r="I179" s="32">
        <f t="shared" si="25"/>
        <v>40163.0625</v>
      </c>
      <c r="J179" s="8">
        <f t="shared" si="26"/>
        <v>0</v>
      </c>
      <c r="K179" s="8">
        <f t="shared" si="27"/>
        <v>34.66376723511394</v>
      </c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</row>
    <row r="180" spans="1:25" ht="15">
      <c r="A180" s="32">
        <f t="shared" si="23"/>
        <v>40163.083333333336</v>
      </c>
      <c r="B180" s="8">
        <f t="shared" si="20"/>
        <v>255.19436601701776</v>
      </c>
      <c r="C180" s="8">
        <f t="shared" si="21"/>
        <v>28.879561733283555</v>
      </c>
      <c r="D180" s="12"/>
      <c r="E180" s="32">
        <f t="shared" si="24"/>
        <v>40163.083333333336</v>
      </c>
      <c r="F180" s="8">
        <f t="shared" si="22"/>
        <v>255.19436601701776</v>
      </c>
      <c r="G180" s="8">
        <v>0</v>
      </c>
      <c r="I180" s="32">
        <f t="shared" si="25"/>
        <v>40163.083333333336</v>
      </c>
      <c r="J180" s="8">
        <f t="shared" si="26"/>
        <v>0</v>
      </c>
      <c r="K180" s="8">
        <f t="shared" si="27"/>
        <v>28.879561733283555</v>
      </c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ht="15" hidden="1">
      <c r="A181" s="32">
        <f t="shared" si="23"/>
        <v>40163.104166666664</v>
      </c>
      <c r="B181" s="8">
        <f t="shared" si="20"/>
        <v>277.75942669651164</v>
      </c>
      <c r="C181" s="8">
        <f t="shared" si="21"/>
        <v>30.62467432520601</v>
      </c>
      <c r="D181" s="12"/>
      <c r="E181" s="32">
        <f t="shared" si="24"/>
        <v>40163.104166666664</v>
      </c>
      <c r="F181" s="8">
        <f t="shared" si="22"/>
        <v>277.75942669651164</v>
      </c>
      <c r="G181" s="8">
        <v>0</v>
      </c>
      <c r="I181" s="32">
        <f t="shared" si="25"/>
        <v>40163.104166666664</v>
      </c>
      <c r="J181" s="8">
        <f t="shared" si="26"/>
        <v>0</v>
      </c>
      <c r="K181" s="8">
        <f t="shared" si="27"/>
        <v>30.62467432520601</v>
      </c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ht="15">
      <c r="A182" s="32">
        <f t="shared" si="23"/>
        <v>40163.125</v>
      </c>
      <c r="B182" s="8">
        <f t="shared" si="20"/>
        <v>305.2904332256491</v>
      </c>
      <c r="C182" s="8">
        <f t="shared" si="21"/>
        <v>23.80784674297005</v>
      </c>
      <c r="D182" s="12"/>
      <c r="E182" s="32">
        <f t="shared" si="24"/>
        <v>40163.125</v>
      </c>
      <c r="F182" s="8">
        <f t="shared" si="22"/>
        <v>305.29043322564917</v>
      </c>
      <c r="G182" s="8">
        <v>0</v>
      </c>
      <c r="I182" s="32">
        <f t="shared" si="25"/>
        <v>40163.125</v>
      </c>
      <c r="J182" s="8">
        <f t="shared" si="26"/>
        <v>0</v>
      </c>
      <c r="K182" s="8">
        <f t="shared" si="27"/>
        <v>23.80784674297005</v>
      </c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ht="15" hidden="1">
      <c r="A183" s="32">
        <f t="shared" si="23"/>
        <v>40163.145833333336</v>
      </c>
      <c r="B183" s="8">
        <f t="shared" si="20"/>
        <v>316.38414678094324</v>
      </c>
      <c r="C183" s="8">
        <f t="shared" si="21"/>
        <v>13.22348723418486</v>
      </c>
      <c r="D183" s="12"/>
      <c r="E183" s="32">
        <f t="shared" si="24"/>
        <v>40163.145833333336</v>
      </c>
      <c r="F183" s="8">
        <f t="shared" si="22"/>
        <v>316.3841467809433</v>
      </c>
      <c r="G183" s="8">
        <v>0</v>
      </c>
      <c r="I183" s="32">
        <f t="shared" si="25"/>
        <v>40163.145833333336</v>
      </c>
      <c r="J183" s="8">
        <f t="shared" si="26"/>
        <v>0</v>
      </c>
      <c r="K183" s="8">
        <f t="shared" si="27"/>
        <v>13.22348723418486</v>
      </c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ht="15">
      <c r="A184" s="32">
        <f t="shared" si="23"/>
        <v>40163.166666666664</v>
      </c>
      <c r="B184" s="8">
        <f t="shared" si="20"/>
        <v>335.0399454911423</v>
      </c>
      <c r="C184" s="8">
        <f t="shared" si="21"/>
        <v>20.312000681151922</v>
      </c>
      <c r="D184" s="12"/>
      <c r="E184" s="32">
        <f t="shared" si="24"/>
        <v>40163.166666666664</v>
      </c>
      <c r="F184" s="8">
        <f t="shared" si="22"/>
        <v>335.03994549114225</v>
      </c>
      <c r="G184" s="8">
        <v>0</v>
      </c>
      <c r="I184" s="32">
        <f t="shared" si="25"/>
        <v>40163.166666666664</v>
      </c>
      <c r="J184" s="8">
        <f t="shared" si="26"/>
        <v>0</v>
      </c>
      <c r="K184" s="8">
        <f t="shared" si="27"/>
        <v>20.312000681151922</v>
      </c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 spans="1:25" ht="15" hidden="1">
      <c r="A185" s="32">
        <f t="shared" si="23"/>
        <v>40163.1875</v>
      </c>
      <c r="B185" s="8">
        <f t="shared" si="20"/>
        <v>345.6580189938626</v>
      </c>
      <c r="C185" s="8">
        <f t="shared" si="21"/>
        <v>31.80406969077995</v>
      </c>
      <c r="D185" s="12"/>
      <c r="E185" s="32">
        <f t="shared" si="24"/>
        <v>40163.1875</v>
      </c>
      <c r="F185" s="8">
        <f t="shared" si="22"/>
        <v>345.6580189938626</v>
      </c>
      <c r="G185" s="8">
        <v>0</v>
      </c>
      <c r="I185" s="32">
        <f t="shared" si="25"/>
        <v>40163.1875</v>
      </c>
      <c r="J185" s="8">
        <f t="shared" si="26"/>
        <v>0</v>
      </c>
      <c r="K185" s="8">
        <f t="shared" si="27"/>
        <v>31.80406969077995</v>
      </c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</row>
    <row r="186" spans="1:25" ht="15">
      <c r="A186" s="32">
        <f t="shared" si="23"/>
        <v>40163.208333333336</v>
      </c>
      <c r="B186" s="8">
        <f t="shared" si="20"/>
        <v>350.2286366594476</v>
      </c>
      <c r="C186" s="8">
        <f t="shared" si="21"/>
        <v>30.993371762074577</v>
      </c>
      <c r="D186" s="12"/>
      <c r="E186" s="32">
        <f t="shared" si="24"/>
        <v>40163.208333333336</v>
      </c>
      <c r="F186" s="8">
        <f t="shared" si="22"/>
        <v>350.22863665944755</v>
      </c>
      <c r="G186" s="8">
        <v>0</v>
      </c>
      <c r="I186" s="32">
        <f t="shared" si="25"/>
        <v>40163.208333333336</v>
      </c>
      <c r="J186" s="8">
        <f t="shared" si="26"/>
        <v>0</v>
      </c>
      <c r="K186" s="8">
        <f t="shared" si="27"/>
        <v>30.993371762074577</v>
      </c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1:25" ht="15" hidden="1">
      <c r="A187" s="32">
        <f t="shared" si="23"/>
        <v>40163.229166666664</v>
      </c>
      <c r="B187" s="8">
        <f t="shared" si="20"/>
        <v>355.1944281634877</v>
      </c>
      <c r="C187" s="8">
        <f t="shared" si="21"/>
        <v>29.29508099899669</v>
      </c>
      <c r="D187" s="12"/>
      <c r="E187" s="32">
        <f t="shared" si="24"/>
        <v>40163.229166666664</v>
      </c>
      <c r="F187" s="8">
        <f t="shared" si="22"/>
        <v>355.1944281634877</v>
      </c>
      <c r="G187" s="8">
        <v>0</v>
      </c>
      <c r="I187" s="32">
        <f t="shared" si="25"/>
        <v>40163.229166666664</v>
      </c>
      <c r="J187" s="8">
        <f t="shared" si="26"/>
        <v>0</v>
      </c>
      <c r="K187" s="8">
        <f t="shared" si="27"/>
        <v>29.29508099899669</v>
      </c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1:25" ht="15">
      <c r="A188" s="32">
        <f t="shared" si="23"/>
        <v>40163.25</v>
      </c>
      <c r="B188" s="8">
        <f t="shared" si="20"/>
        <v>358.2813474954814</v>
      </c>
      <c r="C188" s="8">
        <f t="shared" si="21"/>
        <v>21.36312415344912</v>
      </c>
      <c r="D188" s="12"/>
      <c r="E188" s="32">
        <f t="shared" si="24"/>
        <v>40163.25</v>
      </c>
      <c r="F188" s="8">
        <f t="shared" si="22"/>
        <v>358.28134749548144</v>
      </c>
      <c r="G188" s="8">
        <v>0</v>
      </c>
      <c r="I188" s="32">
        <f t="shared" si="25"/>
        <v>40163.25</v>
      </c>
      <c r="J188" s="8">
        <f t="shared" si="26"/>
        <v>0</v>
      </c>
      <c r="K188" s="8">
        <f t="shared" si="27"/>
        <v>21.36312415344912</v>
      </c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</row>
    <row r="189" spans="1:25" ht="15" hidden="1">
      <c r="A189" s="32">
        <f t="shared" si="23"/>
        <v>40163.270833333336</v>
      </c>
      <c r="B189" s="8">
        <f t="shared" si="20"/>
        <v>381.6717996995584</v>
      </c>
      <c r="C189" s="8">
        <f t="shared" si="21"/>
        <v>21.512927381140546</v>
      </c>
      <c r="D189" s="12"/>
      <c r="E189" s="32">
        <f t="shared" si="24"/>
        <v>40163.270833333336</v>
      </c>
      <c r="F189" s="8">
        <f t="shared" si="22"/>
        <v>381.6717996995584</v>
      </c>
      <c r="G189" s="8">
        <v>0</v>
      </c>
      <c r="I189" s="32">
        <f t="shared" si="25"/>
        <v>40163.270833333336</v>
      </c>
      <c r="J189" s="8">
        <f t="shared" si="26"/>
        <v>0</v>
      </c>
      <c r="K189" s="8">
        <f t="shared" si="27"/>
        <v>21.512927381140546</v>
      </c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</row>
    <row r="190" spans="1:25" ht="15">
      <c r="A190" s="32">
        <f t="shared" si="23"/>
        <v>40163.291666666664</v>
      </c>
      <c r="B190" s="8">
        <f t="shared" si="20"/>
        <v>380.9304409663908</v>
      </c>
      <c r="C190" s="8">
        <f t="shared" si="21"/>
        <v>21.424253135080857</v>
      </c>
      <c r="D190" s="12"/>
      <c r="E190" s="32">
        <f t="shared" si="24"/>
        <v>40163.291666666664</v>
      </c>
      <c r="F190" s="8">
        <f t="shared" si="22"/>
        <v>380.9304409663908</v>
      </c>
      <c r="G190" s="8">
        <v>0</v>
      </c>
      <c r="I190" s="32">
        <f t="shared" si="25"/>
        <v>40163.291666666664</v>
      </c>
      <c r="J190" s="8">
        <f t="shared" si="26"/>
        <v>0</v>
      </c>
      <c r="K190" s="8">
        <f t="shared" si="27"/>
        <v>21.424253135080857</v>
      </c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</row>
    <row r="191" spans="1:25" ht="15" hidden="1">
      <c r="A191" s="32">
        <f t="shared" si="23"/>
        <v>40163.3125</v>
      </c>
      <c r="B191" s="8">
        <f t="shared" si="20"/>
        <v>369.37016838624703</v>
      </c>
      <c r="C191" s="8">
        <f t="shared" si="21"/>
        <v>22.71214448533046</v>
      </c>
      <c r="D191" s="12"/>
      <c r="E191" s="32">
        <f t="shared" si="24"/>
        <v>40163.3125</v>
      </c>
      <c r="F191" s="8">
        <f t="shared" si="22"/>
        <v>369.3701683862471</v>
      </c>
      <c r="G191" s="8">
        <v>0</v>
      </c>
      <c r="I191" s="32">
        <f t="shared" si="25"/>
        <v>40163.3125</v>
      </c>
      <c r="J191" s="8">
        <f t="shared" si="26"/>
        <v>0</v>
      </c>
      <c r="K191" s="8">
        <f t="shared" si="27"/>
        <v>22.71214448533046</v>
      </c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</row>
    <row r="192" spans="1:25" ht="15">
      <c r="A192" s="32">
        <f t="shared" si="23"/>
        <v>40163.333333333336</v>
      </c>
      <c r="B192" s="8">
        <f t="shared" si="20"/>
        <v>364.4799860614806</v>
      </c>
      <c r="C192" s="8">
        <f t="shared" si="21"/>
        <v>18.73713626614434</v>
      </c>
      <c r="D192" s="12"/>
      <c r="E192" s="32">
        <f t="shared" si="24"/>
        <v>40163.333333333336</v>
      </c>
      <c r="F192" s="8">
        <f t="shared" si="22"/>
        <v>364.4799860614806</v>
      </c>
      <c r="G192" s="8">
        <v>0</v>
      </c>
      <c r="I192" s="32">
        <f t="shared" si="25"/>
        <v>40163.333333333336</v>
      </c>
      <c r="J192" s="8">
        <f t="shared" si="26"/>
        <v>0</v>
      </c>
      <c r="K192" s="8">
        <f t="shared" si="27"/>
        <v>18.73713626614434</v>
      </c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 ht="15" hidden="1">
      <c r="A193" s="32">
        <f t="shared" si="23"/>
        <v>40163.354166666664</v>
      </c>
      <c r="B193" s="8">
        <f t="shared" si="20"/>
        <v>366.24517490212435</v>
      </c>
      <c r="C193" s="8">
        <f t="shared" si="21"/>
        <v>24.137511200620125</v>
      </c>
      <c r="D193" s="12"/>
      <c r="E193" s="32">
        <f t="shared" si="24"/>
        <v>40163.354166666664</v>
      </c>
      <c r="F193" s="8">
        <f t="shared" si="22"/>
        <v>366.24517490212435</v>
      </c>
      <c r="G193" s="8">
        <v>0</v>
      </c>
      <c r="I193" s="32">
        <f t="shared" si="25"/>
        <v>40163.354166666664</v>
      </c>
      <c r="J193" s="8">
        <f t="shared" si="26"/>
        <v>0</v>
      </c>
      <c r="K193" s="8">
        <f t="shared" si="27"/>
        <v>24.137511200620125</v>
      </c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5" ht="15">
      <c r="A194" s="32">
        <f t="shared" si="23"/>
        <v>40163.375</v>
      </c>
      <c r="B194" s="8">
        <f t="shared" si="20"/>
        <v>347.6849471030171</v>
      </c>
      <c r="C194" s="8">
        <f t="shared" si="21"/>
        <v>29.492011899106693</v>
      </c>
      <c r="D194" s="12"/>
      <c r="E194" s="32">
        <f t="shared" si="24"/>
        <v>40163.375</v>
      </c>
      <c r="F194" s="8">
        <f t="shared" si="22"/>
        <v>347.6849471030171</v>
      </c>
      <c r="G194" s="8">
        <v>0</v>
      </c>
      <c r="I194" s="32">
        <f t="shared" si="25"/>
        <v>40163.375</v>
      </c>
      <c r="J194" s="8">
        <f t="shared" si="26"/>
        <v>0</v>
      </c>
      <c r="K194" s="8">
        <f t="shared" si="27"/>
        <v>29.492011899106693</v>
      </c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</row>
    <row r="195" spans="1:25" ht="15" hidden="1">
      <c r="A195" s="32">
        <f t="shared" si="23"/>
        <v>40163.395833333336</v>
      </c>
      <c r="B195" s="8">
        <f t="shared" si="20"/>
        <v>354.6160618071541</v>
      </c>
      <c r="C195" s="8">
        <f t="shared" si="21"/>
        <v>28.83861729370507</v>
      </c>
      <c r="D195" s="12"/>
      <c r="E195" s="32">
        <f t="shared" si="24"/>
        <v>40163.395833333336</v>
      </c>
      <c r="F195" s="8">
        <f t="shared" si="22"/>
        <v>354.61606180715404</v>
      </c>
      <c r="G195" s="8">
        <v>0</v>
      </c>
      <c r="I195" s="32">
        <f t="shared" si="25"/>
        <v>40163.395833333336</v>
      </c>
      <c r="J195" s="8">
        <f t="shared" si="26"/>
        <v>0</v>
      </c>
      <c r="K195" s="8">
        <f t="shared" si="27"/>
        <v>28.83861729370507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</row>
    <row r="196" spans="1:25" ht="15">
      <c r="A196" s="32">
        <f t="shared" si="23"/>
        <v>40163.416666666664</v>
      </c>
      <c r="B196" s="8">
        <f t="shared" si="20"/>
        <v>350.01060042661254</v>
      </c>
      <c r="C196" s="8">
        <f t="shared" si="21"/>
        <v>27.13158843028532</v>
      </c>
      <c r="D196" s="12"/>
      <c r="E196" s="32">
        <f t="shared" si="24"/>
        <v>40163.416666666664</v>
      </c>
      <c r="F196" s="8">
        <f t="shared" si="22"/>
        <v>350.0106004266125</v>
      </c>
      <c r="G196" s="8">
        <v>0</v>
      </c>
      <c r="I196" s="32">
        <f t="shared" si="25"/>
        <v>40163.416666666664</v>
      </c>
      <c r="J196" s="8">
        <f t="shared" si="26"/>
        <v>0</v>
      </c>
      <c r="K196" s="8">
        <f t="shared" si="27"/>
        <v>27.13158843028532</v>
      </c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</row>
    <row r="197" spans="1:25" ht="15" hidden="1">
      <c r="A197" s="32">
        <f t="shared" si="23"/>
        <v>40163.4375</v>
      </c>
      <c r="B197" s="8">
        <f t="shared" si="20"/>
        <v>345.53931034554034</v>
      </c>
      <c r="C197" s="8">
        <f t="shared" si="21"/>
        <v>29.63178177676744</v>
      </c>
      <c r="D197" s="12"/>
      <c r="E197" s="32">
        <f t="shared" si="24"/>
        <v>40163.4375</v>
      </c>
      <c r="F197" s="8">
        <f t="shared" si="22"/>
        <v>345.53931034554034</v>
      </c>
      <c r="G197" s="8">
        <v>0</v>
      </c>
      <c r="I197" s="32">
        <f t="shared" si="25"/>
        <v>40163.4375</v>
      </c>
      <c r="J197" s="8">
        <f t="shared" si="26"/>
        <v>0</v>
      </c>
      <c r="K197" s="8">
        <f t="shared" si="27"/>
        <v>29.63178177676744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</row>
    <row r="198" spans="1:25" ht="15">
      <c r="A198" s="32">
        <f t="shared" si="23"/>
        <v>40163.458333333336</v>
      </c>
      <c r="B198" s="8">
        <f t="shared" si="20"/>
        <v>335.1309648621408</v>
      </c>
      <c r="C198" s="8">
        <f t="shared" si="21"/>
        <v>24.14620334488795</v>
      </c>
      <c r="D198" s="12"/>
      <c r="E198" s="32">
        <f t="shared" si="24"/>
        <v>40163.458333333336</v>
      </c>
      <c r="F198" s="8">
        <f t="shared" si="22"/>
        <v>335.1309648621408</v>
      </c>
      <c r="G198" s="8">
        <v>0</v>
      </c>
      <c r="I198" s="32">
        <f t="shared" si="25"/>
        <v>40163.458333333336</v>
      </c>
      <c r="J198" s="8">
        <f t="shared" si="26"/>
        <v>0</v>
      </c>
      <c r="K198" s="8">
        <f t="shared" si="27"/>
        <v>24.14620334488795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ht="15" hidden="1">
      <c r="A199" s="32">
        <f t="shared" si="23"/>
        <v>40163.479166666664</v>
      </c>
      <c r="B199" s="8">
        <f t="shared" si="20"/>
        <v>342.5106195490462</v>
      </c>
      <c r="C199" s="8">
        <f t="shared" si="21"/>
        <v>30.776578172652982</v>
      </c>
      <c r="D199" s="12"/>
      <c r="E199" s="32">
        <f t="shared" si="24"/>
        <v>40163.479166666664</v>
      </c>
      <c r="F199" s="8">
        <f t="shared" si="22"/>
        <v>342.5106195490462</v>
      </c>
      <c r="G199" s="8">
        <v>0</v>
      </c>
      <c r="I199" s="32">
        <f t="shared" si="25"/>
        <v>40163.479166666664</v>
      </c>
      <c r="J199" s="8">
        <f t="shared" si="26"/>
        <v>0</v>
      </c>
      <c r="K199" s="8">
        <f t="shared" si="27"/>
        <v>30.776578172652982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5" ht="15">
      <c r="A200" s="32">
        <f t="shared" si="23"/>
        <v>40163.5</v>
      </c>
      <c r="B200" s="8">
        <f t="shared" si="20"/>
        <v>336.34194961273835</v>
      </c>
      <c r="C200" s="8">
        <f t="shared" si="21"/>
        <v>32.05231404663932</v>
      </c>
      <c r="D200" s="12"/>
      <c r="E200" s="32">
        <f t="shared" si="24"/>
        <v>40163.5</v>
      </c>
      <c r="F200" s="8">
        <f t="shared" si="22"/>
        <v>336.34194961273835</v>
      </c>
      <c r="G200" s="8">
        <v>0</v>
      </c>
      <c r="I200" s="32">
        <f t="shared" si="25"/>
        <v>40163.5</v>
      </c>
      <c r="J200" s="8">
        <f t="shared" si="26"/>
        <v>0</v>
      </c>
      <c r="K200" s="8">
        <f t="shared" si="27"/>
        <v>32.05231404663932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</row>
    <row r="201" spans="1:25" ht="15" hidden="1">
      <c r="A201" s="32">
        <f t="shared" si="23"/>
        <v>40163.520833333336</v>
      </c>
      <c r="B201" s="8">
        <f t="shared" si="20"/>
        <v>349.2758381390825</v>
      </c>
      <c r="C201" s="8">
        <f t="shared" si="21"/>
        <v>25.326327982408174</v>
      </c>
      <c r="D201" s="12"/>
      <c r="E201" s="32">
        <f t="shared" si="24"/>
        <v>40163.520833333336</v>
      </c>
      <c r="F201" s="8">
        <f t="shared" si="22"/>
        <v>349.2758381390825</v>
      </c>
      <c r="G201" s="8">
        <v>0</v>
      </c>
      <c r="I201" s="32">
        <f t="shared" si="25"/>
        <v>40163.520833333336</v>
      </c>
      <c r="J201" s="8">
        <f t="shared" si="26"/>
        <v>0</v>
      </c>
      <c r="K201" s="8">
        <f t="shared" si="27"/>
        <v>25.326327982408174</v>
      </c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</row>
    <row r="202" spans="1:25" ht="15">
      <c r="A202" s="32">
        <f t="shared" si="23"/>
        <v>40163.541666666664</v>
      </c>
      <c r="B202" s="8">
        <f t="shared" si="20"/>
        <v>351.40765799101587</v>
      </c>
      <c r="C202" s="8">
        <f t="shared" si="21"/>
        <v>28.554142447147843</v>
      </c>
      <c r="D202" s="12"/>
      <c r="E202" s="32">
        <f t="shared" si="24"/>
        <v>40163.541666666664</v>
      </c>
      <c r="F202" s="8">
        <f t="shared" si="22"/>
        <v>351.40765799101587</v>
      </c>
      <c r="G202" s="8">
        <v>0</v>
      </c>
      <c r="I202" s="32">
        <f t="shared" si="25"/>
        <v>40163.541666666664</v>
      </c>
      <c r="J202" s="8">
        <f t="shared" si="26"/>
        <v>0</v>
      </c>
      <c r="K202" s="8">
        <f t="shared" si="27"/>
        <v>28.554142447147843</v>
      </c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</row>
    <row r="203" spans="1:25" ht="15" hidden="1">
      <c r="A203" s="32">
        <f t="shared" si="23"/>
        <v>40163.5625</v>
      </c>
      <c r="B203" s="8">
        <f t="shared" si="20"/>
        <v>357.7475113895071</v>
      </c>
      <c r="C203" s="8">
        <f t="shared" si="21"/>
        <v>27.77851053261635</v>
      </c>
      <c r="D203" s="12"/>
      <c r="E203" s="32">
        <f t="shared" si="24"/>
        <v>40163.5625</v>
      </c>
      <c r="F203" s="8">
        <f t="shared" si="22"/>
        <v>357.74751138950717</v>
      </c>
      <c r="G203" s="8">
        <v>0</v>
      </c>
      <c r="I203" s="32">
        <f t="shared" si="25"/>
        <v>40163.5625</v>
      </c>
      <c r="J203" s="8">
        <f t="shared" si="26"/>
        <v>0</v>
      </c>
      <c r="K203" s="8">
        <f t="shared" si="27"/>
        <v>27.77851053261635</v>
      </c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1:25" ht="15">
      <c r="A204" s="32">
        <f t="shared" si="23"/>
        <v>40163.583333333336</v>
      </c>
      <c r="B204" s="8">
        <f t="shared" si="20"/>
        <v>357.7993504218419</v>
      </c>
      <c r="C204" s="8">
        <f t="shared" si="21"/>
        <v>23.287666134269944</v>
      </c>
      <c r="D204" s="12"/>
      <c r="E204" s="32">
        <f t="shared" si="24"/>
        <v>40163.583333333336</v>
      </c>
      <c r="F204" s="8">
        <f t="shared" si="22"/>
        <v>357.79935042184184</v>
      </c>
      <c r="G204" s="8">
        <v>0</v>
      </c>
      <c r="I204" s="32">
        <f t="shared" si="25"/>
        <v>40163.583333333336</v>
      </c>
      <c r="J204" s="8">
        <f t="shared" si="26"/>
        <v>0</v>
      </c>
      <c r="K204" s="8">
        <f t="shared" si="27"/>
        <v>23.287666134269944</v>
      </c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ht="15" hidden="1">
      <c r="A205" s="32">
        <f t="shared" si="23"/>
        <v>40163.604166666664</v>
      </c>
      <c r="B205" s="8">
        <f t="shared" si="20"/>
        <v>363.82571036590195</v>
      </c>
      <c r="C205" s="8">
        <f t="shared" si="21"/>
        <v>24.874075376979107</v>
      </c>
      <c r="D205" s="12"/>
      <c r="E205" s="32">
        <f t="shared" si="24"/>
        <v>40163.604166666664</v>
      </c>
      <c r="F205" s="8">
        <f t="shared" si="22"/>
        <v>363.82571036590195</v>
      </c>
      <c r="G205" s="8">
        <v>0</v>
      </c>
      <c r="I205" s="32">
        <f t="shared" si="25"/>
        <v>40163.604166666664</v>
      </c>
      <c r="J205" s="8">
        <f t="shared" si="26"/>
        <v>0</v>
      </c>
      <c r="K205" s="8">
        <f t="shared" si="27"/>
        <v>24.874075376979107</v>
      </c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5" ht="15">
      <c r="A206" s="32">
        <f t="shared" si="23"/>
        <v>40163.625</v>
      </c>
      <c r="B206" s="8">
        <f t="shared" si="20"/>
        <v>364.1976130854635</v>
      </c>
      <c r="C206" s="8">
        <f t="shared" si="21"/>
        <v>14.651360727532477</v>
      </c>
      <c r="D206" s="12"/>
      <c r="E206" s="32">
        <f t="shared" si="24"/>
        <v>40163.625</v>
      </c>
      <c r="F206" s="8">
        <f t="shared" si="22"/>
        <v>364.1976130854635</v>
      </c>
      <c r="G206" s="8">
        <v>0</v>
      </c>
      <c r="I206" s="32">
        <f t="shared" si="25"/>
        <v>40163.625</v>
      </c>
      <c r="J206" s="8">
        <f t="shared" si="26"/>
        <v>0</v>
      </c>
      <c r="K206" s="8">
        <f t="shared" si="27"/>
        <v>14.651360727532477</v>
      </c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</row>
    <row r="207" spans="1:25" ht="15" hidden="1">
      <c r="A207" s="32">
        <f t="shared" si="23"/>
        <v>40163.645833333336</v>
      </c>
      <c r="B207" s="8">
        <f t="shared" si="20"/>
        <v>354.6611447058701</v>
      </c>
      <c r="C207" s="8">
        <f t="shared" si="21"/>
        <v>12.685891171650969</v>
      </c>
      <c r="D207" s="12"/>
      <c r="E207" s="32">
        <f t="shared" si="24"/>
        <v>40163.645833333336</v>
      </c>
      <c r="F207" s="8">
        <f t="shared" si="22"/>
        <v>354.6611447058701</v>
      </c>
      <c r="G207" s="8">
        <v>0</v>
      </c>
      <c r="I207" s="32">
        <f t="shared" si="25"/>
        <v>40163.645833333336</v>
      </c>
      <c r="J207" s="8">
        <f t="shared" si="26"/>
        <v>0</v>
      </c>
      <c r="K207" s="8">
        <f t="shared" si="27"/>
        <v>12.685891171650969</v>
      </c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</row>
    <row r="208" spans="1:25" ht="15">
      <c r="A208" s="32">
        <f t="shared" si="23"/>
        <v>40163.666666666664</v>
      </c>
      <c r="B208" s="8">
        <f t="shared" si="20"/>
        <v>347.0353792290848</v>
      </c>
      <c r="C208" s="8">
        <f t="shared" si="21"/>
        <v>17.762868895012183</v>
      </c>
      <c r="D208" s="12"/>
      <c r="E208" s="32">
        <f t="shared" si="24"/>
        <v>40163.666666666664</v>
      </c>
      <c r="F208" s="8">
        <f t="shared" si="22"/>
        <v>347.03537922908475</v>
      </c>
      <c r="G208" s="8">
        <v>0</v>
      </c>
      <c r="I208" s="32">
        <f t="shared" si="25"/>
        <v>40163.666666666664</v>
      </c>
      <c r="J208" s="8">
        <f t="shared" si="26"/>
        <v>0</v>
      </c>
      <c r="K208" s="8">
        <f t="shared" si="27"/>
        <v>17.762868895012183</v>
      </c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 spans="1:25" ht="15" hidden="1">
      <c r="A209" s="32">
        <f t="shared" si="23"/>
        <v>40163.6875</v>
      </c>
      <c r="B209" s="8">
        <f t="shared" si="20"/>
        <v>354.0523312674953</v>
      </c>
      <c r="C209" s="8">
        <f t="shared" si="21"/>
        <v>23.75998907259489</v>
      </c>
      <c r="D209" s="12"/>
      <c r="E209" s="32">
        <f t="shared" si="24"/>
        <v>40163.6875</v>
      </c>
      <c r="F209" s="8">
        <f t="shared" si="22"/>
        <v>354.0523312674953</v>
      </c>
      <c r="G209" s="8">
        <v>0</v>
      </c>
      <c r="I209" s="32">
        <f t="shared" si="25"/>
        <v>40163.6875</v>
      </c>
      <c r="J209" s="8">
        <f t="shared" si="26"/>
        <v>0</v>
      </c>
      <c r="K209" s="8">
        <f t="shared" si="27"/>
        <v>23.75998907259489</v>
      </c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ht="15">
      <c r="A210" s="32">
        <f t="shared" si="23"/>
        <v>40163.708333333336</v>
      </c>
      <c r="B210" s="8">
        <f t="shared" si="20"/>
        <v>358.4554085394483</v>
      </c>
      <c r="C210" s="8">
        <f t="shared" si="21"/>
        <v>25.122517437779532</v>
      </c>
      <c r="D210" s="12"/>
      <c r="E210" s="32">
        <f t="shared" si="24"/>
        <v>40163.708333333336</v>
      </c>
      <c r="F210" s="8">
        <f t="shared" si="22"/>
        <v>358.4554085394483</v>
      </c>
      <c r="G210" s="8">
        <v>0</v>
      </c>
      <c r="I210" s="32">
        <f t="shared" si="25"/>
        <v>40163.708333333336</v>
      </c>
      <c r="J210" s="8">
        <f t="shared" si="26"/>
        <v>0</v>
      </c>
      <c r="K210" s="8">
        <f t="shared" si="27"/>
        <v>25.122517437779532</v>
      </c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5" hidden="1">
      <c r="A211" s="32">
        <f t="shared" si="23"/>
        <v>40163.729166666664</v>
      </c>
      <c r="B211" s="8">
        <f t="shared" si="20"/>
        <v>372.036372869621</v>
      </c>
      <c r="C211" s="8">
        <f t="shared" si="21"/>
        <v>20.6863662754342</v>
      </c>
      <c r="D211" s="12"/>
      <c r="E211" s="32">
        <f t="shared" si="24"/>
        <v>40163.729166666664</v>
      </c>
      <c r="F211" s="8">
        <f t="shared" si="22"/>
        <v>372.03637286962106</v>
      </c>
      <c r="G211" s="8">
        <v>0</v>
      </c>
      <c r="I211" s="32">
        <f t="shared" si="25"/>
        <v>40163.729166666664</v>
      </c>
      <c r="J211" s="8">
        <f t="shared" si="26"/>
        <v>0</v>
      </c>
      <c r="K211" s="8">
        <f t="shared" si="27"/>
        <v>20.6863662754342</v>
      </c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5" ht="15">
      <c r="A212" s="32">
        <f t="shared" si="23"/>
        <v>40163.75</v>
      </c>
      <c r="B212" s="8">
        <f t="shared" si="20"/>
        <v>375.8813572849961</v>
      </c>
      <c r="C212" s="8">
        <f t="shared" si="21"/>
        <v>29.9117739626773</v>
      </c>
      <c r="D212" s="12"/>
      <c r="E212" s="32">
        <f t="shared" si="24"/>
        <v>40163.75</v>
      </c>
      <c r="F212" s="8">
        <f t="shared" si="22"/>
        <v>375.88135728499606</v>
      </c>
      <c r="G212" s="8">
        <v>0</v>
      </c>
      <c r="I212" s="32">
        <f t="shared" si="25"/>
        <v>40163.75</v>
      </c>
      <c r="J212" s="8">
        <f t="shared" si="26"/>
        <v>0</v>
      </c>
      <c r="K212" s="8">
        <f t="shared" si="27"/>
        <v>29.9117739626773</v>
      </c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</row>
    <row r="213" spans="1:25" ht="15" hidden="1">
      <c r="A213" s="32">
        <f t="shared" si="23"/>
        <v>40163.770833333336</v>
      </c>
      <c r="B213" s="8">
        <f t="shared" si="20"/>
        <v>374.26410131386143</v>
      </c>
      <c r="C213" s="8">
        <f t="shared" si="21"/>
        <v>28.563568166058808</v>
      </c>
      <c r="D213" s="12"/>
      <c r="E213" s="32">
        <f t="shared" si="24"/>
        <v>40163.770833333336</v>
      </c>
      <c r="F213" s="8">
        <f t="shared" si="22"/>
        <v>374.2641013138615</v>
      </c>
      <c r="G213" s="8">
        <v>0</v>
      </c>
      <c r="I213" s="32">
        <f t="shared" si="25"/>
        <v>40163.770833333336</v>
      </c>
      <c r="J213" s="8">
        <f t="shared" si="26"/>
        <v>0</v>
      </c>
      <c r="K213" s="8">
        <f t="shared" si="27"/>
        <v>28.563568166058808</v>
      </c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</row>
    <row r="214" spans="1:25" ht="15">
      <c r="A214" s="32">
        <f t="shared" si="23"/>
        <v>40163.791666666664</v>
      </c>
      <c r="B214" s="8">
        <f t="shared" si="20"/>
        <v>358.1580545534193</v>
      </c>
      <c r="C214" s="8">
        <f t="shared" si="21"/>
        <v>29.66663699085632</v>
      </c>
      <c r="D214" s="12"/>
      <c r="E214" s="32">
        <f t="shared" si="24"/>
        <v>40163.791666666664</v>
      </c>
      <c r="F214" s="8">
        <f t="shared" si="22"/>
        <v>358.1580545534193</v>
      </c>
      <c r="G214" s="8">
        <v>0</v>
      </c>
      <c r="I214" s="32">
        <f t="shared" si="25"/>
        <v>40163.791666666664</v>
      </c>
      <c r="J214" s="8">
        <f t="shared" si="26"/>
        <v>0</v>
      </c>
      <c r="K214" s="8">
        <f t="shared" si="27"/>
        <v>29.66663699085632</v>
      </c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</row>
    <row r="215" spans="1:25" ht="15" hidden="1">
      <c r="A215" s="32">
        <f t="shared" si="23"/>
        <v>40163.8125</v>
      </c>
      <c r="B215" s="8">
        <f t="shared" si="20"/>
        <v>332.2741366110951</v>
      </c>
      <c r="C215" s="8">
        <f t="shared" si="21"/>
        <v>28.262468859394456</v>
      </c>
      <c r="D215" s="12"/>
      <c r="E215" s="32">
        <f t="shared" si="24"/>
        <v>40163.8125</v>
      </c>
      <c r="F215" s="8">
        <f t="shared" si="22"/>
        <v>332.2741366110951</v>
      </c>
      <c r="G215" s="8">
        <v>0</v>
      </c>
      <c r="I215" s="32">
        <f t="shared" si="25"/>
        <v>40163.8125</v>
      </c>
      <c r="J215" s="8">
        <f t="shared" si="26"/>
        <v>0</v>
      </c>
      <c r="K215" s="8">
        <f t="shared" si="27"/>
        <v>28.262468859394456</v>
      </c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</row>
    <row r="216" spans="1:25" ht="15">
      <c r="A216" s="32">
        <f t="shared" si="23"/>
        <v>40163.833333333336</v>
      </c>
      <c r="B216" s="8">
        <f t="shared" si="20"/>
        <v>293.44196860177976</v>
      </c>
      <c r="C216" s="8">
        <f t="shared" si="21"/>
        <v>28.89595077368386</v>
      </c>
      <c r="D216" s="12"/>
      <c r="E216" s="32">
        <f t="shared" si="24"/>
        <v>40163.833333333336</v>
      </c>
      <c r="F216" s="8">
        <f t="shared" si="22"/>
        <v>293.44196860177976</v>
      </c>
      <c r="G216" s="8">
        <v>0</v>
      </c>
      <c r="I216" s="32">
        <f t="shared" si="25"/>
        <v>40163.833333333336</v>
      </c>
      <c r="J216" s="8">
        <f t="shared" si="26"/>
        <v>0</v>
      </c>
      <c r="K216" s="8">
        <f t="shared" si="27"/>
        <v>28.89595077368386</v>
      </c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 ht="15" hidden="1">
      <c r="A217" s="32">
        <f t="shared" si="23"/>
        <v>40163.854166666664</v>
      </c>
      <c r="B217" s="8">
        <f t="shared" si="20"/>
        <v>262.3312235335613</v>
      </c>
      <c r="C217" s="8">
        <f t="shared" si="21"/>
        <v>25.229497401564046</v>
      </c>
      <c r="D217" s="12"/>
      <c r="E217" s="32">
        <f t="shared" si="24"/>
        <v>40163.854166666664</v>
      </c>
      <c r="F217" s="8">
        <f t="shared" si="22"/>
        <v>262.3312235335613</v>
      </c>
      <c r="G217" s="8">
        <v>0</v>
      </c>
      <c r="I217" s="32">
        <f t="shared" si="25"/>
        <v>40163.854166666664</v>
      </c>
      <c r="J217" s="8">
        <f t="shared" si="26"/>
        <v>0</v>
      </c>
      <c r="K217" s="8">
        <f t="shared" si="27"/>
        <v>25.229497401564046</v>
      </c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</row>
    <row r="218" spans="1:25" ht="15">
      <c r="A218" s="32">
        <f t="shared" si="23"/>
        <v>40163.875</v>
      </c>
      <c r="B218" s="8">
        <f t="shared" si="20"/>
        <v>239.87382454308803</v>
      </c>
      <c r="C218" s="8">
        <f t="shared" si="21"/>
        <v>22.669551642071138</v>
      </c>
      <c r="D218" s="12"/>
      <c r="E218" s="32">
        <f t="shared" si="24"/>
        <v>40163.875</v>
      </c>
      <c r="F218" s="8">
        <f t="shared" si="22"/>
        <v>239.87382454308803</v>
      </c>
      <c r="G218" s="8">
        <v>0</v>
      </c>
      <c r="I218" s="32">
        <f t="shared" si="25"/>
        <v>40163.875</v>
      </c>
      <c r="J218" s="8">
        <f t="shared" si="26"/>
        <v>0</v>
      </c>
      <c r="K218" s="8">
        <f t="shared" si="27"/>
        <v>22.669551642071138</v>
      </c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</row>
    <row r="219" spans="1:25" ht="15" hidden="1">
      <c r="A219" s="32">
        <f t="shared" si="23"/>
        <v>40163.895833333336</v>
      </c>
      <c r="B219" s="8">
        <f t="shared" si="20"/>
        <v>226.1003085670618</v>
      </c>
      <c r="C219" s="8">
        <f t="shared" si="21"/>
        <v>23.04064250477385</v>
      </c>
      <c r="D219" s="12"/>
      <c r="E219" s="32">
        <f t="shared" si="24"/>
        <v>40163.895833333336</v>
      </c>
      <c r="F219" s="8">
        <f t="shared" si="22"/>
        <v>226.10030856706183</v>
      </c>
      <c r="G219" s="8">
        <v>0</v>
      </c>
      <c r="I219" s="32">
        <f t="shared" si="25"/>
        <v>40163.895833333336</v>
      </c>
      <c r="J219" s="8">
        <f t="shared" si="26"/>
        <v>0</v>
      </c>
      <c r="K219" s="8">
        <f t="shared" si="27"/>
        <v>23.04064250477385</v>
      </c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</row>
    <row r="220" spans="1:25" ht="15">
      <c r="A220" s="32">
        <f t="shared" si="23"/>
        <v>40163.916666666664</v>
      </c>
      <c r="B220" s="8">
        <f t="shared" si="20"/>
        <v>231.7912216644762</v>
      </c>
      <c r="C220" s="8">
        <f t="shared" si="21"/>
        <v>29.396531209317295</v>
      </c>
      <c r="D220" s="12"/>
      <c r="E220" s="32">
        <f t="shared" si="24"/>
        <v>40163.916666666664</v>
      </c>
      <c r="F220" s="8">
        <f t="shared" si="22"/>
        <v>231.79122166447624</v>
      </c>
      <c r="G220" s="8">
        <v>0</v>
      </c>
      <c r="I220" s="32">
        <f t="shared" si="25"/>
        <v>40163.916666666664</v>
      </c>
      <c r="J220" s="8">
        <f t="shared" si="26"/>
        <v>0</v>
      </c>
      <c r="K220" s="8">
        <f t="shared" si="27"/>
        <v>29.396531209317295</v>
      </c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</row>
    <row r="221" spans="1:25" ht="15" hidden="1">
      <c r="A221" s="32">
        <f t="shared" si="23"/>
        <v>40163.9375</v>
      </c>
      <c r="B221" s="8">
        <f t="shared" si="20"/>
        <v>229.60789821889625</v>
      </c>
      <c r="C221" s="8">
        <f t="shared" si="21"/>
        <v>27.459712906420854</v>
      </c>
      <c r="D221" s="12"/>
      <c r="E221" s="32">
        <f t="shared" si="24"/>
        <v>40163.9375</v>
      </c>
      <c r="F221" s="8">
        <f t="shared" si="22"/>
        <v>229.60789821889628</v>
      </c>
      <c r="G221" s="8">
        <v>0</v>
      </c>
      <c r="I221" s="32">
        <f t="shared" si="25"/>
        <v>40163.9375</v>
      </c>
      <c r="J221" s="8">
        <f t="shared" si="26"/>
        <v>0</v>
      </c>
      <c r="K221" s="8">
        <f t="shared" si="27"/>
        <v>27.459712906420854</v>
      </c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1:25" ht="15">
      <c r="A222" s="32">
        <f t="shared" si="23"/>
        <v>40163.958333333336</v>
      </c>
      <c r="B222" s="8">
        <f t="shared" si="20"/>
        <v>221.31579080284635</v>
      </c>
      <c r="C222" s="8">
        <f t="shared" si="21"/>
        <v>26.807162946884077</v>
      </c>
      <c r="D222" s="12"/>
      <c r="E222" s="32">
        <f t="shared" si="24"/>
        <v>40163.958333333336</v>
      </c>
      <c r="F222" s="8">
        <f t="shared" si="22"/>
        <v>221.31579080284635</v>
      </c>
      <c r="G222" s="8">
        <v>0</v>
      </c>
      <c r="I222" s="32">
        <f t="shared" si="25"/>
        <v>40163.958333333336</v>
      </c>
      <c r="J222" s="8">
        <f t="shared" si="26"/>
        <v>0</v>
      </c>
      <c r="K222" s="8">
        <f t="shared" si="27"/>
        <v>26.807162946884077</v>
      </c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1:25" ht="15" hidden="1">
      <c r="A223" s="32">
        <f t="shared" si="23"/>
        <v>40163.979166666664</v>
      </c>
      <c r="B223" s="8">
        <f aca="true" t="shared" si="28" ref="B223">B52+E52+H52+K52+AA52+AD52+B109+E109+H109+K109+AA109</f>
        <v>39.86967941155042</v>
      </c>
      <c r="C223" s="8" t="e">
        <f>#REF!+#REF!</f>
        <v>#REF!</v>
      </c>
      <c r="D223" s="12"/>
      <c r="E223" s="32">
        <f t="shared" si="24"/>
        <v>40163.979166666664</v>
      </c>
      <c r="F223" s="8">
        <f aca="true" t="shared" si="29" ref="F223">B52+E52+H52+K52+AA52+AD52+B109+E109+H109+K109</f>
        <v>39.86967941155042</v>
      </c>
      <c r="G223" s="8">
        <v>0</v>
      </c>
      <c r="I223" s="32">
        <f t="shared" si="25"/>
        <v>40163.979166666664</v>
      </c>
      <c r="J223" s="8">
        <f aca="true" t="shared" si="30" ref="J223">B109+AG109</f>
        <v>26.428720278492285</v>
      </c>
      <c r="K223" s="8">
        <f t="shared" si="27"/>
        <v>0</v>
      </c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</row>
    <row r="224" spans="1:25" ht="15">
      <c r="A224" s="3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">
      <c r="A225" s="34"/>
      <c r="B225" s="2"/>
      <c r="C225" s="2"/>
      <c r="D225" s="2"/>
      <c r="E225" s="2"/>
      <c r="F225" s="2"/>
      <c r="J225" s="2"/>
      <c r="Y225" s="2"/>
    </row>
    <row r="226" spans="1:25" ht="15">
      <c r="A226" s="34"/>
      <c r="B226" s="2"/>
      <c r="C226" s="2"/>
      <c r="D226" s="2"/>
      <c r="E226" s="2"/>
      <c r="F226" s="2"/>
      <c r="J226" s="2"/>
      <c r="Y226" s="2"/>
    </row>
    <row r="227" spans="1:25" ht="15">
      <c r="A227" s="34"/>
      <c r="B227" s="2"/>
      <c r="C227" s="2"/>
      <c r="D227" s="2"/>
      <c r="E227" s="2"/>
      <c r="F227" s="2"/>
      <c r="J227" s="2"/>
      <c r="Y227" s="2"/>
    </row>
    <row r="228" spans="1:25" ht="15">
      <c r="A228" s="34"/>
      <c r="B228" s="2"/>
      <c r="C228" s="2"/>
      <c r="D228" s="2"/>
      <c r="E228" s="2"/>
      <c r="F228" s="2"/>
      <c r="J228" s="2"/>
      <c r="Y228" s="2"/>
    </row>
    <row r="229" spans="1:25" ht="15">
      <c r="A229" s="34"/>
      <c r="B229" s="2"/>
      <c r="C229" s="2"/>
      <c r="D229" s="2"/>
      <c r="E229" s="2"/>
      <c r="F229" s="2"/>
      <c r="J229" s="2"/>
      <c r="Y229" s="2"/>
    </row>
    <row r="230" spans="1:25" ht="15">
      <c r="A230" s="34"/>
      <c r="B230" s="2"/>
      <c r="C230" s="2"/>
      <c r="D230" s="2"/>
      <c r="E230" s="2"/>
      <c r="F230" s="2"/>
      <c r="J230" s="2"/>
      <c r="Y230" s="2"/>
    </row>
    <row r="231" spans="1:25" ht="15">
      <c r="A231" s="34"/>
      <c r="B231" s="2"/>
      <c r="C231" s="2"/>
      <c r="D231" s="2"/>
      <c r="E231" s="2"/>
      <c r="F231" s="2"/>
      <c r="J231" s="2"/>
      <c r="Y231" s="2"/>
    </row>
    <row r="232" spans="1:25" ht="15">
      <c r="A232" s="34"/>
      <c r="B232" s="2"/>
      <c r="C232" s="2"/>
      <c r="D232" s="2"/>
      <c r="E232" s="2"/>
      <c r="F232" s="2"/>
      <c r="J232" s="2"/>
      <c r="Y232" s="2"/>
    </row>
    <row r="233" spans="1:25" ht="15">
      <c r="A233" s="34"/>
      <c r="B233" s="2"/>
      <c r="C233" s="2"/>
      <c r="D233" s="2"/>
      <c r="E233" s="2"/>
      <c r="F233" s="2"/>
      <c r="J233" s="2"/>
      <c r="Y233" s="2"/>
    </row>
    <row r="234" spans="1:25" ht="15">
      <c r="A234" s="34"/>
      <c r="B234" s="2"/>
      <c r="C234" s="2"/>
      <c r="D234" s="2"/>
      <c r="E234" s="2"/>
      <c r="F234" s="2"/>
      <c r="J234" s="2"/>
      <c r="Y234" s="2"/>
    </row>
    <row r="235" spans="1:25" ht="15">
      <c r="A235" s="34"/>
      <c r="B235" s="2"/>
      <c r="C235" s="2"/>
      <c r="D235" s="2"/>
      <c r="E235" s="2"/>
      <c r="F235" s="2"/>
      <c r="J235" s="2"/>
      <c r="Y235" s="2"/>
    </row>
    <row r="236" spans="1:25" ht="15">
      <c r="A236" s="34"/>
      <c r="B236" s="2"/>
      <c r="C236" s="2"/>
      <c r="D236" s="2"/>
      <c r="E236" s="2"/>
      <c r="F236" s="2"/>
      <c r="J236" s="2"/>
      <c r="Y236" s="2"/>
    </row>
    <row r="237" spans="1:25" ht="15">
      <c r="A237" s="34"/>
      <c r="B237" s="2"/>
      <c r="C237" s="2"/>
      <c r="D237" s="2"/>
      <c r="E237" s="2"/>
      <c r="F237" s="2"/>
      <c r="J237" s="2"/>
      <c r="Y237" s="2"/>
    </row>
    <row r="238" spans="1:25" ht="15">
      <c r="A238" s="34"/>
      <c r="B238" s="2"/>
      <c r="C238" s="2"/>
      <c r="D238" s="2"/>
      <c r="E238" s="2"/>
      <c r="F238" s="2"/>
      <c r="J238" s="2"/>
      <c r="Y238" s="2"/>
    </row>
    <row r="239" spans="1:25" ht="15">
      <c r="A239" s="34"/>
      <c r="B239" s="2"/>
      <c r="C239" s="2"/>
      <c r="D239" s="2"/>
      <c r="E239" s="2"/>
      <c r="F239" s="2"/>
      <c r="J239" s="2"/>
      <c r="Y239" s="2"/>
    </row>
    <row r="240" spans="1:25" ht="15">
      <c r="A240" s="34"/>
      <c r="B240" s="2"/>
      <c r="C240" s="2"/>
      <c r="D240" s="2"/>
      <c r="E240" s="2"/>
      <c r="F240" s="2"/>
      <c r="J240" s="2"/>
      <c r="Y240" s="2"/>
    </row>
    <row r="241" spans="1:25" ht="15">
      <c r="A241" s="34"/>
      <c r="B241" s="2"/>
      <c r="C241" s="2"/>
      <c r="D241" s="2"/>
      <c r="E241" s="2"/>
      <c r="F241" s="2"/>
      <c r="J241" s="2"/>
      <c r="Y241" s="2"/>
    </row>
    <row r="242" spans="1:25" ht="15">
      <c r="A242" s="34"/>
      <c r="B242" s="2"/>
      <c r="C242" s="2"/>
      <c r="D242" s="2"/>
      <c r="E242" s="2"/>
      <c r="F242" s="2"/>
      <c r="J242" s="2"/>
      <c r="Y242" s="2"/>
    </row>
  </sheetData>
  <mergeCells count="22">
    <mergeCell ref="AJ3:AL3"/>
    <mergeCell ref="A174:C174"/>
    <mergeCell ref="E174:G174"/>
    <mergeCell ref="AA60:AC60"/>
    <mergeCell ref="I174:K174"/>
    <mergeCell ref="B3:D3"/>
    <mergeCell ref="H3:J3"/>
    <mergeCell ref="A117:C117"/>
    <mergeCell ref="E117:G117"/>
    <mergeCell ref="K3:M3"/>
    <mergeCell ref="AG3:AI3"/>
    <mergeCell ref="AJ60:AL60"/>
    <mergeCell ref="AD3:AF3"/>
    <mergeCell ref="AG60:AI60"/>
    <mergeCell ref="V3:X3"/>
    <mergeCell ref="E60:G60"/>
    <mergeCell ref="H60:J60"/>
    <mergeCell ref="I117:K117"/>
    <mergeCell ref="E3:G3"/>
    <mergeCell ref="AA3:AC3"/>
    <mergeCell ref="S3:U3"/>
    <mergeCell ref="P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2"/>
  <rowBreaks count="3" manualBreakCount="3">
    <brk id="57" max="16383" man="1"/>
    <brk id="114" max="16383" man="1"/>
    <brk id="171" max="16383" man="1"/>
  </rowBreaks>
  <colBreaks count="1" manualBreakCount="1">
    <brk id="25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2009-12-16T06:01:00Z</cp:lastPrinted>
  <dcterms:created xsi:type="dcterms:W3CDTF">2006-09-28T05:33:49Z</dcterms:created>
  <dcterms:modified xsi:type="dcterms:W3CDTF">2014-02-06T02:16:10Z</dcterms:modified>
  <cp:category/>
  <cp:version/>
  <cp:contentType/>
  <cp:contentStatus/>
</cp:coreProperties>
</file>