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_FilterDatabase" localSheetId="0" hidden="1">'аварийные отключения'!$A$7:$N$65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<sst xmlns="http://schemas.openxmlformats.org/spreadsheetml/2006/main" count="1175" uniqueCount="279">
  <si>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</si>
  <si>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</si>
  <si>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</si>
  <si>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</si>
  <si>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</si>
  <si>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</si>
  <si>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</si>
  <si>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</si>
  <si>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</si>
  <si>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</si>
  <si>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</si>
  <si>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</si>
  <si>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</si>
  <si>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</si>
  <si>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</si>
  <si>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</si>
  <si>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</si>
  <si>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</si>
  <si>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</si>
  <si>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</si>
  <si>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</si>
  <si>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</si>
  <si>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</si>
  <si>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</si>
  <si>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</si>
  <si>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</si>
  <si>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</si>
  <si>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</si>
  <si>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</si>
  <si>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</si>
  <si>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</si>
  <si>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</si>
  <si>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</si>
  <si>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</si>
  <si>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</si>
  <si>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</si>
  <si>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</si>
  <si>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</si>
  <si>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</si>
  <si>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</si>
  <si>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</si>
  <si>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</si>
  <si>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</si>
  <si>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</si>
  <si>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</si>
  <si>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</si>
  <si>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</si>
  <si>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</si>
  <si>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</si>
  <si>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</si>
  <si>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</si>
  <si>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</si>
  <si>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</si>
  <si>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</si>
  <si>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</si>
  <si>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</si>
  <si>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</si>
  <si>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</si>
  <si>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</si>
  <si>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</si>
  <si>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</si>
  <si>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</si>
  <si>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</si>
  <si>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</si>
  <si>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</si>
  <si>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</si>
  <si>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</si>
  <si>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</si>
  <si>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</si>
  <si>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</si>
  <si>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</si>
  <si>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</si>
  <si>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</si>
  <si>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</si>
  <si>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</si>
  <si>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</si>
  <si>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</si>
  <si>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</si>
  <si>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</si>
  <si>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</si>
  <si>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</si>
  <si>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</si>
  <si>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</si>
  <si>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</si>
  <si>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</si>
  <si>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</si>
  <si>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</si>
  <si>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</si>
  <si>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</si>
  <si>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</si>
  <si>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</si>
  <si>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</si>
  <si>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</si>
  <si>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</si>
  <si>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</si>
  <si>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</si>
  <si>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</si>
  <si>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</si>
  <si>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</si>
  <si>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</si>
  <si>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</si>
  <si>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</si>
  <si>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</si>
  <si>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</si>
  <si>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</si>
  <si>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</si>
  <si>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</si>
  <si>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</si>
  <si>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</si>
  <si>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</si>
  <si>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</si>
  <si>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</si>
  <si>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</si>
  <si>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</si>
  <si>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</si>
  <si>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</si>
  <si>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</si>
  <si>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</si>
  <si>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</si>
  <si>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</si>
  <si>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</si>
  <si>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</si>
  <si>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</si>
  <si>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</si>
  <si>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</si>
  <si>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</si>
  <si>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</si>
  <si>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</si>
  <si>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</si>
  <si>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</si>
  <si>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</si>
  <si>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</si>
  <si>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</si>
  <si>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</si>
  <si>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</si>
  <si>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</si>
  <si>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</si>
  <si>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</si>
  <si>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</si>
  <si>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</si>
  <si>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</si>
  <si>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</si>
  <si>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</si>
  <si>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</si>
  <si>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</si>
  <si>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</si>
  <si>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</si>
  <si>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</si>
  <si>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</si>
  <si>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</si>
  <si>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</si>
  <si>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</si>
  <si>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</si>
  <si>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</si>
  <si>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</si>
  <si>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</si>
  <si>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</si>
  <si>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</si>
  <si>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</si>
  <si>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</si>
  <si>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</si>
  <si>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</si>
  <si>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</si>
  <si>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</si>
  <si>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</si>
  <si>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</si>
  <si>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</si>
  <si>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</si>
  <si>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</si>
  <si>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</si>
  <si>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</si>
  <si>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</si>
  <si>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</si>
  <si>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</si>
  <si>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</si>
  <si>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</si>
  <si>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</si>
  <si>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</si>
  <si>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</si>
  <si>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</si>
  <si>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</si>
  <si>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</si>
  <si>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</si>
  <si>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</si>
  <si>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</si>
  <si>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</si>
  <si>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</si>
  <si>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</si>
  <si>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</si>
  <si>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</si>
  <si>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</si>
  <si>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</si>
  <si>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</si>
  <si>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</si>
  <si>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</si>
  <si>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</si>
  <si>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</si>
  <si>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</si>
  <si>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</si>
  <si>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</si>
  <si>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</si>
  <si>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</si>
  <si>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</si>
  <si>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</si>
  <si>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</si>
  <si>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</si>
  <si>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</si>
  <si>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</si>
  <si>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</si>
  <si>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</si>
  <si>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</si>
  <si>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</si>
  <si>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Аварийные отключения
по присоединениям 35/10 - 6 кВ подстанций ООО «СУЭК-Хакасия»-Энергоуправление
за октябрь  2015 г.</t>
  </si>
  <si>
    <t>03.10.15.</t>
  </si>
  <si>
    <t xml:space="preserve">Произведен осмотр ВЛ, замечаний нет. </t>
  </si>
  <si>
    <t>Неисправность ВВ эк-ра № 101.</t>
  </si>
  <si>
    <t>04.10.15.</t>
  </si>
  <si>
    <t>Причина не установлена.</t>
  </si>
  <si>
    <t>Неисправность изолятора на отп. № 15.</t>
  </si>
  <si>
    <t>07.10.15.</t>
  </si>
  <si>
    <t>08.10.15.</t>
  </si>
  <si>
    <t>Перекрытие натяжной гирлянды оп.62/69.</t>
  </si>
  <si>
    <t>13.10.15.</t>
  </si>
  <si>
    <t>Срыв изолятора на оп. № 6 СВ отпайки № 5А.</t>
  </si>
  <si>
    <t>14.10.15.</t>
  </si>
  <si>
    <t>15.10.15.</t>
  </si>
  <si>
    <t xml:space="preserve">Перехлест проводов Отключен СВ №7 ВЛ-20. </t>
  </si>
  <si>
    <t>16.10.15.</t>
  </si>
  <si>
    <t>17.10.15.</t>
  </si>
  <si>
    <t>Пробой КЛ эк-ра № 11802.</t>
  </si>
  <si>
    <t>Запуск эк-ра № 15.</t>
  </si>
  <si>
    <t>Пробой  КЛ эк-ра № 10.</t>
  </si>
  <si>
    <t>19.10.15.</t>
  </si>
  <si>
    <t>Вкл. на хх успешно, откл. эк-ры № 467, 267, 44, 10, 35, 78.</t>
  </si>
  <si>
    <t>Вкл. на хх успешно, откл. эк-ры № 467, 267, 78, 10, 43, 31, 35, 44.</t>
  </si>
  <si>
    <t>21.10.15.</t>
  </si>
  <si>
    <t>Пробой КЛ ЭШ-13/50 № 10.</t>
  </si>
  <si>
    <t>22.10.15.</t>
  </si>
  <si>
    <t>26.10.15.</t>
  </si>
  <si>
    <t>Пробой КЛ эк-ра № 15.</t>
  </si>
  <si>
    <t>27.10.15.</t>
  </si>
  <si>
    <t>Пробой КЛ эк-ра № 47.</t>
  </si>
  <si>
    <t>24.10.15.</t>
  </si>
  <si>
    <t>30.10.15.</t>
  </si>
  <si>
    <t>Пробой КЛ ЭШ-20/90 № 47.</t>
  </si>
  <si>
    <t xml:space="preserve">От 1ст. ТЗНП на ПС Райково откл. СВ 110кВ, АПВ успешное. </t>
  </si>
  <si>
    <t>Производство взрывных работ, произведен осмотр ВЛ, замечаний нет. Вкл. ВЛ-4 на хх успешно.</t>
  </si>
  <si>
    <t>31.10.15.</t>
  </si>
  <si>
    <t>Вкл. на хх успешно, откл. СВ № 13 эк-ра № 101.</t>
  </si>
  <si>
    <t>Вкл. на хх успешно, откл. СВ № 12, 13, произведен осмотр ВЛ, замечаний нет, причина не установлена.</t>
  </si>
  <si>
    <t xml:space="preserve">Вкл. на хх успешно, откл. СВ № 8, 9, произведен осмотр ВЛ, замечаний нет, причина не установлена. </t>
  </si>
  <si>
    <t>Вкл. на хх успешно, откл. СР № 66. Причина не установлена.</t>
  </si>
  <si>
    <t>Вкл. на хх успешно, откл. СР №66/50. Причина не установлена.</t>
  </si>
  <si>
    <t>Повреждение КЛ на оп. № 25.</t>
  </si>
  <si>
    <t>Произведен осмотр ВЛ, причина не установлена.</t>
  </si>
  <si>
    <t>Вкл. не успешно.</t>
  </si>
  <si>
    <t>Вкл. на хх успешно, откл СР-66, произведен осмотр ВЛ, причина не установлена.</t>
  </si>
  <si>
    <t>Вкл. на хх успешно, откл. СР-88.</t>
  </si>
  <si>
    <t xml:space="preserve">Вкл. на хх не успешно. Откл. эк-ры № 36, № 47, № 34. </t>
  </si>
  <si>
    <t>Вкл. на хх успешно, откл. СВ № 3, СВ № 2-А.</t>
  </si>
  <si>
    <t>Пробой КЛ эк-ра РС 4000 № 34.</t>
  </si>
  <si>
    <t>Пробой КЛ эк-ра № 43.</t>
  </si>
  <si>
    <t>Сорвало взрывом изолятор на оп. № 181, отп. № 9.</t>
  </si>
  <si>
    <t xml:space="preserve">Вкл. на хх успешно, откл. СВ отп. № 9, отп. № 8. </t>
  </si>
  <si>
    <t>Отключен СВ № 7 ВЛ-20.</t>
  </si>
  <si>
    <t xml:space="preserve">Перехлест проводов ВЛ-6кВ в карьере. Откл. ЛР № 1. </t>
  </si>
  <si>
    <t>Обрыв провода оп. № 18, 19.</t>
  </si>
  <si>
    <t>Пробой КЛ эк-ра № 267.</t>
  </si>
  <si>
    <t>Пробой КЛ эк-ра № 78.</t>
  </si>
  <si>
    <t>Пробой КЛ эк-ра № 2036.</t>
  </si>
  <si>
    <t>ПВ успешно.</t>
  </si>
  <si>
    <t>Пробой КЛ эк-ра № 1844.</t>
  </si>
  <si>
    <t>Вкл. на хх успешно, откл. СВ № 11, СВ № 10.</t>
  </si>
  <si>
    <t xml:space="preserve">Вкл. на хх успешно, откл. эк-ры № 45, № 70. </t>
  </si>
  <si>
    <t>01.10.15.</t>
  </si>
  <si>
    <t>02.10.15.</t>
  </si>
  <si>
    <t>05.10.15.</t>
  </si>
  <si>
    <t>18.10.15.</t>
  </si>
  <si>
    <t>09.10.15.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</si>
</sst>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;@"/>
    <numFmt numFmtId="165" formatCode="[h]:mm:ss;@"/>
    <numFmt numFmtId="166" formatCode="dd/mm/yy\ 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166" fontId="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4;%20&#1080;%20&#1072;&#1085;&#1072;&#1083;&#1080;&#1079;%20&#1086;&#1082;&#1090;&#1103;&#1073;&#1088;&#1100;%202015\2015\&#1040;&#1074;&#1072;&#1088;&#1080;&#1081;&#1085;&#1099;&#1077;%20&#1086;&#1090;&#1082;&#1083;&#1102;&#1095;&#1077;&#1085;&#1080;&#1103;%20&#1089;&#1074;&#1086;&#1076;&#1085;&#1099;&#1081;%20&#1080;&#1102;&#1083;&#110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арийные отключения"/>
      <sheetName val="простой оборудования"/>
      <sheetName val="Лист1"/>
      <sheetName val="Лист2"/>
      <sheetName val="Лист3"/>
    </sheetNames>
    <sheetDataSet>
      <sheetData sheetId="2">
        <row r="2">
          <cell r="B2">
            <v>3501</v>
          </cell>
          <cell r="C2" t="str">
            <v>Энергоуправление</v>
          </cell>
          <cell r="D2" t="str">
            <v>ЛЭП 3501</v>
          </cell>
        </row>
        <row r="3">
          <cell r="B3">
            <v>3502</v>
          </cell>
          <cell r="C3" t="str">
            <v>Энерготранзит</v>
          </cell>
          <cell r="D3" t="str">
            <v>РП-6, ЛЭП-Т-7</v>
          </cell>
        </row>
        <row r="4">
          <cell r="B4">
            <v>3503</v>
          </cell>
          <cell r="C4" t="str">
            <v>Энергоуправление</v>
          </cell>
          <cell r="D4" t="str">
            <v>ЛЭП 3503</v>
          </cell>
        </row>
        <row r="5">
          <cell r="B5" t="str">
            <v>В Т-51</v>
          </cell>
          <cell r="C5" t="str">
            <v>Энергоуправление</v>
          </cell>
          <cell r="D5" t="str">
            <v>Энергоуправление</v>
          </cell>
        </row>
        <row r="6">
          <cell r="B6" t="str">
            <v>В Т-51 Р</v>
          </cell>
          <cell r="C6" t="str">
            <v>Энергоуправление</v>
          </cell>
          <cell r="D6" t="str">
            <v>Энергоуправление</v>
          </cell>
        </row>
        <row r="7">
          <cell r="B7" t="str">
            <v>В Т-52</v>
          </cell>
          <cell r="C7" t="str">
            <v>Энергоуправление</v>
          </cell>
          <cell r="D7" t="str">
            <v>Энергоуправление</v>
          </cell>
        </row>
        <row r="8">
          <cell r="B8" t="str">
            <v>В Т-52 Р</v>
          </cell>
          <cell r="C8" t="str">
            <v>Энергоуправление</v>
          </cell>
          <cell r="D8" t="str">
            <v>Энергоуправление</v>
          </cell>
        </row>
        <row r="9">
          <cell r="B9" t="str">
            <v>В1Т/35кВ</v>
          </cell>
          <cell r="C9" t="str">
            <v>Энергоуправление</v>
          </cell>
          <cell r="D9" t="str">
            <v>Энергоуправление</v>
          </cell>
        </row>
        <row r="10">
          <cell r="B10" t="str">
            <v>В1Т/35кВ</v>
          </cell>
          <cell r="C10" t="str">
            <v>Энергоуправление</v>
          </cell>
          <cell r="D10" t="str">
            <v>Энергоуправление</v>
          </cell>
        </row>
        <row r="11">
          <cell r="B11" t="str">
            <v>В1Т/6кВ</v>
          </cell>
          <cell r="C11" t="str">
            <v>Энергоуправление</v>
          </cell>
          <cell r="D11" t="str">
            <v>Энергоуправление</v>
          </cell>
        </row>
        <row r="12">
          <cell r="B12" t="str">
            <v>В1Т/6кВ</v>
          </cell>
          <cell r="C12" t="str">
            <v>Энергоуправление</v>
          </cell>
          <cell r="D12" t="str">
            <v>Энергоуправление</v>
          </cell>
        </row>
        <row r="13">
          <cell r="B13" t="str">
            <v>В1Т/6кВ</v>
          </cell>
          <cell r="C13" t="str">
            <v>Энергоуправление</v>
          </cell>
          <cell r="D13" t="str">
            <v>Энергоуправление</v>
          </cell>
        </row>
        <row r="14">
          <cell r="B14" t="str">
            <v>В1Т/6кВ</v>
          </cell>
          <cell r="C14" t="str">
            <v>Энергоуправление</v>
          </cell>
          <cell r="D14" t="str">
            <v>Энергоуправление</v>
          </cell>
        </row>
        <row r="15">
          <cell r="B15" t="str">
            <v>В1Т/6кВ</v>
          </cell>
          <cell r="C15" t="str">
            <v>Энергоуправление</v>
          </cell>
          <cell r="D15" t="str">
            <v>Энергоуправление</v>
          </cell>
        </row>
        <row r="16">
          <cell r="B16" t="str">
            <v>В1Т/6кВ</v>
          </cell>
          <cell r="C16" t="str">
            <v>Энергоуправление</v>
          </cell>
          <cell r="D16" t="str">
            <v>Энергоуправление</v>
          </cell>
        </row>
        <row r="17">
          <cell r="B17" t="str">
            <v>В1Т/6кВ</v>
          </cell>
          <cell r="C17" t="str">
            <v>Энергоуправление</v>
          </cell>
          <cell r="D17" t="str">
            <v>Энергоуправление</v>
          </cell>
        </row>
        <row r="18">
          <cell r="B18" t="str">
            <v>В1Т/6кВ</v>
          </cell>
          <cell r="C18" t="str">
            <v>Энергоуправление</v>
          </cell>
          <cell r="D18" t="str">
            <v>Энергоуправление</v>
          </cell>
        </row>
        <row r="19">
          <cell r="B19" t="str">
            <v>В1Т/6кВ</v>
          </cell>
          <cell r="C19" t="str">
            <v>Энергоуправление</v>
          </cell>
          <cell r="D19" t="str">
            <v>Энергоуправление</v>
          </cell>
        </row>
        <row r="20">
          <cell r="B20" t="str">
            <v>В2Т/10кВ</v>
          </cell>
          <cell r="C20" t="str">
            <v>Энергоуправление</v>
          </cell>
          <cell r="D20" t="str">
            <v>Энергоуправление</v>
          </cell>
        </row>
        <row r="21">
          <cell r="B21" t="str">
            <v>В2Т/35кВ</v>
          </cell>
          <cell r="C21" t="str">
            <v>Энергоуправление</v>
          </cell>
          <cell r="D21" t="str">
            <v>Энергоуправление</v>
          </cell>
        </row>
        <row r="22">
          <cell r="B22" t="str">
            <v>В2Т/35кВ</v>
          </cell>
          <cell r="C22" t="str">
            <v>Энергоуправление</v>
          </cell>
          <cell r="D22" t="str">
            <v>Энергоуправление</v>
          </cell>
        </row>
        <row r="23">
          <cell r="B23" t="str">
            <v>В2Т/35кВ</v>
          </cell>
          <cell r="C23" t="str">
            <v>Энергоуправление</v>
          </cell>
          <cell r="D23" t="str">
            <v>Энергоуправление</v>
          </cell>
        </row>
        <row r="24">
          <cell r="B24" t="str">
            <v>В2Т/6кВ</v>
          </cell>
          <cell r="C24" t="str">
            <v>Энергоуправление</v>
          </cell>
          <cell r="D24" t="str">
            <v>Энергоуправление</v>
          </cell>
        </row>
        <row r="25">
          <cell r="B25" t="str">
            <v>В2Т/6кВ</v>
          </cell>
          <cell r="C25" t="str">
            <v>Энергоуправление</v>
          </cell>
          <cell r="D25" t="str">
            <v>Энергоуправление</v>
          </cell>
        </row>
        <row r="26">
          <cell r="B26" t="str">
            <v>В2Т/6кВ</v>
          </cell>
          <cell r="C26" t="str">
            <v>Энергоуправление</v>
          </cell>
          <cell r="D26" t="str">
            <v>Энергоуправление</v>
          </cell>
        </row>
        <row r="27">
          <cell r="B27" t="str">
            <v>В2Т/6кВ</v>
          </cell>
          <cell r="C27" t="str">
            <v>Энергоуправление</v>
          </cell>
          <cell r="D27" t="str">
            <v>Энергоуправление</v>
          </cell>
        </row>
        <row r="28">
          <cell r="B28" t="str">
            <v>В2Т/6кВ</v>
          </cell>
          <cell r="C28" t="str">
            <v>Энергоуправление</v>
          </cell>
          <cell r="D28" t="str">
            <v>Энергоуправление</v>
          </cell>
        </row>
        <row r="29">
          <cell r="B29" t="str">
            <v>В2Т/6кВ</v>
          </cell>
          <cell r="C29" t="str">
            <v>Энергоуправление</v>
          </cell>
          <cell r="D29" t="str">
            <v>Энергоуправление</v>
          </cell>
        </row>
        <row r="30">
          <cell r="B30" t="str">
            <v>В2Т/6кВ</v>
          </cell>
          <cell r="C30" t="str">
            <v>Энергоуправление</v>
          </cell>
          <cell r="D30" t="str">
            <v>Энергоуправление</v>
          </cell>
        </row>
        <row r="31">
          <cell r="B31" t="str">
            <v>В2Т/6кВ</v>
          </cell>
          <cell r="C31" t="str">
            <v>Энергоуправление</v>
          </cell>
          <cell r="D31" t="str">
            <v>Энергоуправление</v>
          </cell>
        </row>
        <row r="32">
          <cell r="B32" t="str">
            <v>В2Т/6кВ</v>
          </cell>
          <cell r="C32" t="str">
            <v>Энергоуправление</v>
          </cell>
          <cell r="D32" t="str">
            <v>Энергоуправление</v>
          </cell>
        </row>
        <row r="33">
          <cell r="B33" t="str">
            <v>В3Т/10кВ</v>
          </cell>
          <cell r="C33" t="str">
            <v>Энергоуправление</v>
          </cell>
          <cell r="D33" t="str">
            <v>Энергоуправление</v>
          </cell>
        </row>
        <row r="34">
          <cell r="B34" t="str">
            <v>В3Т/35кВ</v>
          </cell>
          <cell r="C34" t="str">
            <v>Энергоуправление</v>
          </cell>
          <cell r="D34" t="str">
            <v>Энергоуправление</v>
          </cell>
        </row>
        <row r="35">
          <cell r="B35" t="str">
            <v>СВ 1-2/35кВ</v>
          </cell>
          <cell r="C35" t="str">
            <v>Энергоуправление</v>
          </cell>
          <cell r="D35" t="str">
            <v>Энергоуправление</v>
          </cell>
        </row>
        <row r="36">
          <cell r="B36" t="str">
            <v>СВ 1-2/6кВ</v>
          </cell>
          <cell r="C36" t="str">
            <v>Энергоуправление</v>
          </cell>
          <cell r="D36" t="str">
            <v>Энергоуправление</v>
          </cell>
        </row>
        <row r="37">
          <cell r="B37" t="str">
            <v>СВ 1-2/6кВ</v>
          </cell>
          <cell r="C37" t="str">
            <v>Энергоуправление</v>
          </cell>
          <cell r="D37" t="str">
            <v>Энергоуправление</v>
          </cell>
        </row>
        <row r="38">
          <cell r="B38" t="str">
            <v>СВ 1-2/6кВ</v>
          </cell>
          <cell r="C38" t="str">
            <v>Энергоуправление</v>
          </cell>
          <cell r="D38" t="str">
            <v>Энергоуправление</v>
          </cell>
        </row>
        <row r="39">
          <cell r="B39" t="str">
            <v>СВ 1-2/6кВ</v>
          </cell>
          <cell r="C39" t="str">
            <v>Энергоуправление</v>
          </cell>
          <cell r="D39" t="str">
            <v>Энергоуправление</v>
          </cell>
        </row>
        <row r="40">
          <cell r="B40" t="str">
            <v>СВ 1-2/6кВ</v>
          </cell>
          <cell r="C40" t="str">
            <v>Энергоуправление</v>
          </cell>
          <cell r="D40" t="str">
            <v>Энергоуправление</v>
          </cell>
        </row>
        <row r="41">
          <cell r="B41" t="str">
            <v>СВ 1-3/6кВ</v>
          </cell>
          <cell r="C41" t="str">
            <v>Энергоуправление</v>
          </cell>
          <cell r="D41" t="str">
            <v>Энергоуправление</v>
          </cell>
        </row>
        <row r="42">
          <cell r="B42" t="str">
            <v>СВ 2-1/6кВ</v>
          </cell>
          <cell r="C42" t="str">
            <v>Энергоуправление</v>
          </cell>
          <cell r="D42" t="str">
            <v>Энергоуправление</v>
          </cell>
        </row>
        <row r="43">
          <cell r="B43" t="str">
            <v>СВ 2-3 /6кВ</v>
          </cell>
          <cell r="C43" t="str">
            <v>Энергоуправление</v>
          </cell>
          <cell r="D43" t="str">
            <v>Энергоуправление</v>
          </cell>
        </row>
        <row r="44">
          <cell r="B44" t="str">
            <v>СВ 3-2/6кВ</v>
          </cell>
          <cell r="C44" t="str">
            <v>Энергоуправление</v>
          </cell>
          <cell r="D44" t="str">
            <v>Энергоуправление</v>
          </cell>
        </row>
        <row r="45">
          <cell r="B45" t="str">
            <v>СВ1-2сек/10кВ</v>
          </cell>
          <cell r="C45" t="str">
            <v>Энергоуправление</v>
          </cell>
          <cell r="D45" t="str">
            <v>Энергоуправление</v>
          </cell>
        </row>
        <row r="46">
          <cell r="B46" t="str">
            <v>СВ1-2сек/35кВ</v>
          </cell>
          <cell r="C46" t="str">
            <v>Энергоуправление</v>
          </cell>
          <cell r="D46" t="str">
            <v>Энергоуправление</v>
          </cell>
        </row>
        <row r="47">
          <cell r="B47" t="str">
            <v>СВ1-2сек/6кВ</v>
          </cell>
          <cell r="C47" t="str">
            <v>Энергоуправление</v>
          </cell>
          <cell r="D47" t="str">
            <v>Энергоуправление</v>
          </cell>
        </row>
        <row r="48">
          <cell r="B48" t="str">
            <v>СВ1-2сек/6кВ</v>
          </cell>
          <cell r="C48" t="str">
            <v>Энергоуправление</v>
          </cell>
          <cell r="D48" t="str">
            <v>Энергоуправление</v>
          </cell>
        </row>
        <row r="49">
          <cell r="B49" t="str">
            <v>яч 1</v>
          </cell>
          <cell r="C49" t="str">
            <v>Белоярский кирзавод</v>
          </cell>
          <cell r="D49" t="str">
            <v>Кирпичный завод</v>
          </cell>
        </row>
        <row r="50">
          <cell r="B50" t="str">
            <v>яч 1008</v>
          </cell>
          <cell r="C50" t="str">
            <v>"Хакасэнерго"</v>
          </cell>
          <cell r="D50" t="str">
            <v>Резерв</v>
          </cell>
        </row>
        <row r="51">
          <cell r="B51" t="str">
            <v>яч 1009</v>
          </cell>
          <cell r="C51" t="str">
            <v>Энерготранзит</v>
          </cell>
          <cell r="D51" t="str">
            <v>быт. "Энерготранзит"</v>
          </cell>
        </row>
        <row r="52">
          <cell r="B52" t="str">
            <v>яч 1014</v>
          </cell>
          <cell r="C52" t="str">
            <v>ТеплоРесурс</v>
          </cell>
          <cell r="D52" t="str">
            <v>СН-3 кот. №2</v>
          </cell>
        </row>
        <row r="53">
          <cell r="B53" t="str">
            <v>яч 1017</v>
          </cell>
          <cell r="C53" t="str">
            <v>Энерготранзит</v>
          </cell>
          <cell r="D53" t="str">
            <v>быт. "Энерготранзит"</v>
          </cell>
        </row>
        <row r="54">
          <cell r="B54" t="str">
            <v>яч 1018</v>
          </cell>
          <cell r="C54" t="str">
            <v>"Хакасэнерго"</v>
          </cell>
          <cell r="D54" t="str">
            <v>быт. "Хакасэнерго"</v>
          </cell>
        </row>
        <row r="55">
          <cell r="B55" t="str">
            <v>яч 1019</v>
          </cell>
          <cell r="C55" t="str">
            <v>"Хакасэнерго"</v>
          </cell>
          <cell r="D55" t="str">
            <v>Черногорск-Водоканал</v>
          </cell>
        </row>
        <row r="56">
          <cell r="B56" t="str">
            <v>яч 1021</v>
          </cell>
          <cell r="C56" t="str">
            <v>"Хакасэнерго"</v>
          </cell>
          <cell r="D56" t="str">
            <v>быт. "Хакасэнерго"</v>
          </cell>
        </row>
        <row r="57">
          <cell r="B57" t="str">
            <v>яч 1022</v>
          </cell>
          <cell r="C57" t="str">
            <v>"Хакасэнерго"</v>
          </cell>
          <cell r="D57" t="str">
            <v>Резерв</v>
          </cell>
        </row>
        <row r="58">
          <cell r="B58" t="str">
            <v>яч 1023</v>
          </cell>
          <cell r="C58" t="str">
            <v>Энерготранзит</v>
          </cell>
          <cell r="D58" t="str">
            <v>быт. "Энерготранзит"</v>
          </cell>
        </row>
        <row r="59">
          <cell r="B59" t="str">
            <v>яч 1025</v>
          </cell>
          <cell r="C59" t="str">
            <v>"Хакасэнерго"</v>
          </cell>
          <cell r="D59" t="str">
            <v>быт. "Хакасэнерго"</v>
          </cell>
        </row>
        <row r="60">
          <cell r="B60" t="str">
            <v>яч 1027</v>
          </cell>
          <cell r="C60" t="str">
            <v>"Хакасэнерго"</v>
          </cell>
          <cell r="D60" t="str">
            <v>Водоканал</v>
          </cell>
        </row>
        <row r="61">
          <cell r="B61" t="str">
            <v>яч 1029</v>
          </cell>
          <cell r="C61" t="str">
            <v>"Хакасэнерго"</v>
          </cell>
          <cell r="D61" t="str">
            <v>быт. "Хакасэнерго"</v>
          </cell>
        </row>
        <row r="62">
          <cell r="B62" t="str">
            <v>яч 13</v>
          </cell>
          <cell r="C62" t="str">
            <v>Разрез "Изыхский"</v>
          </cell>
          <cell r="D62" t="str">
            <v>технол. оборуд.Разрез "Изыхский"</v>
          </cell>
        </row>
        <row r="63">
          <cell r="B63" t="str">
            <v>яч 13</v>
          </cell>
          <cell r="C63" t="str">
            <v>Разрез "Изыхский"</v>
          </cell>
          <cell r="D63" t="str">
            <v>технол. оборуд.Разрез "Изыхский"</v>
          </cell>
        </row>
        <row r="64">
          <cell r="B64" t="str">
            <v>яч 13</v>
          </cell>
          <cell r="C64" t="str">
            <v>РЭС-1 Хакасэнерго</v>
          </cell>
          <cell r="D64" t="str">
            <v>быт с. Белый Яр</v>
          </cell>
        </row>
        <row r="65">
          <cell r="B65" t="str">
            <v>яч 17</v>
          </cell>
          <cell r="C65" t="str">
            <v>Разрез "Изыхский"</v>
          </cell>
          <cell r="D65" t="str">
            <v>технол. оборуд.Разрез "Изыхский"</v>
          </cell>
        </row>
        <row r="66">
          <cell r="B66" t="str">
            <v>яч 18</v>
          </cell>
          <cell r="C66" t="str">
            <v>РЭС-1 Хакасэнерго</v>
          </cell>
          <cell r="D66" t="str">
            <v>быт с. Белый Яр</v>
          </cell>
        </row>
        <row r="67">
          <cell r="B67" t="str">
            <v>яч 19</v>
          </cell>
          <cell r="C67" t="str">
            <v>Разрез "Изыхский"</v>
          </cell>
          <cell r="D67" t="str">
            <v>технол. оборуд.Разрез "Изыхский"</v>
          </cell>
        </row>
        <row r="68">
          <cell r="B68" t="str">
            <v>яч 19</v>
          </cell>
          <cell r="C68" t="str">
            <v>РЭС-1 Хакасэнерго</v>
          </cell>
          <cell r="D68" t="str">
            <v>быт с. Белый Яр</v>
          </cell>
        </row>
        <row r="69">
          <cell r="B69" t="str">
            <v>яч 2</v>
          </cell>
          <cell r="C69" t="str">
            <v>Разрез "Изыхский"</v>
          </cell>
          <cell r="D69" t="str">
            <v>технол. оборуд.Разрез "Изыхский"</v>
          </cell>
        </row>
        <row r="70">
          <cell r="B70" t="str">
            <v>яч 2</v>
          </cell>
          <cell r="C70" t="str">
            <v>Разрез "Изыхский"</v>
          </cell>
          <cell r="D70" t="str">
            <v>технол. оборуд.Разрез "Изыхский"</v>
          </cell>
        </row>
        <row r="71">
          <cell r="B71" t="str">
            <v>яч 20</v>
          </cell>
          <cell r="C71" t="str">
            <v>Разрез "Изыхский"</v>
          </cell>
          <cell r="D71" t="str">
            <v>технол. оборуд.Разрез "Изыхский"</v>
          </cell>
        </row>
        <row r="72">
          <cell r="B72" t="str">
            <v>яч 20</v>
          </cell>
          <cell r="C72" t="str">
            <v>РЭС-1 Хакасэнерго</v>
          </cell>
          <cell r="D72" t="str">
            <v>быт с. Белый Яр</v>
          </cell>
        </row>
        <row r="73">
          <cell r="B73" t="str">
            <v>яч 205</v>
          </cell>
          <cell r="C73" t="str">
            <v>Разрез Черногорский</v>
          </cell>
          <cell r="D73" t="str">
            <v>технол. оборуд.Разрез Черногорский</v>
          </cell>
        </row>
        <row r="74">
          <cell r="B74" t="str">
            <v>яч 206</v>
          </cell>
          <cell r="C74" t="str">
            <v>Разрез Черногорский</v>
          </cell>
          <cell r="D74" t="str">
            <v>технол. оборуд.Разрез Черногорский</v>
          </cell>
        </row>
        <row r="75">
          <cell r="B75" t="str">
            <v>яч 207</v>
          </cell>
          <cell r="C75" t="str">
            <v>Разрез Черногорский</v>
          </cell>
          <cell r="D75" t="str">
            <v>технол. оборуд.Разрез Черногорский</v>
          </cell>
        </row>
        <row r="76">
          <cell r="B76" t="str">
            <v>яч 208</v>
          </cell>
          <cell r="C76" t="str">
            <v>Разрез Черногорский</v>
          </cell>
          <cell r="D76" t="str">
            <v>технол. оборуд.Разрез Черногорский</v>
          </cell>
        </row>
        <row r="77">
          <cell r="B77" t="str">
            <v>яч 209</v>
          </cell>
          <cell r="C77" t="str">
            <v>Бентонит Хакасии</v>
          </cell>
          <cell r="D77" t="str">
            <v>технол. оборуд.Бентонит Хакасии </v>
          </cell>
        </row>
        <row r="78">
          <cell r="B78" t="str">
            <v>ЛЭП С-99</v>
          </cell>
          <cell r="C78" t="str">
            <v>ЛЭП С-99</v>
          </cell>
          <cell r="D78" t="str">
            <v>ЛЭП С-99</v>
          </cell>
        </row>
        <row r="79">
          <cell r="B79" t="str">
            <v>яч 22</v>
          </cell>
          <cell r="C79" t="str">
            <v>Разрез "Изыхский"</v>
          </cell>
          <cell r="D79" t="str">
            <v>технол. оборуд.Разрез "Изыхский"</v>
          </cell>
        </row>
        <row r="80">
          <cell r="B80" t="str">
            <v>яч 3</v>
          </cell>
          <cell r="C80" t="str">
            <v>Разрез "Изыхский"</v>
          </cell>
          <cell r="D80" t="str">
            <v>технол. оборуд.Разрез "Изыхский"</v>
          </cell>
        </row>
        <row r="81">
          <cell r="B81" t="str">
            <v>яч 315</v>
          </cell>
          <cell r="C81" t="str">
            <v>Разрез "Черногорский"</v>
          </cell>
          <cell r="D81" t="str">
            <v>технол. оборудование ОФ. </v>
          </cell>
        </row>
        <row r="82">
          <cell r="B82" t="str">
            <v>яч 316</v>
          </cell>
          <cell r="C82" t="str">
            <v>Разрез "Черногорский"</v>
          </cell>
          <cell r="D82" t="str">
            <v>технол. оборуд.Разрез "Черногорский"</v>
          </cell>
        </row>
        <row r="83">
          <cell r="B83" t="str">
            <v>яч 317</v>
          </cell>
          <cell r="C83" t="str">
            <v>Разрез "Черногорский"</v>
          </cell>
          <cell r="D83" t="str">
            <v>технол. оборуд.Разрез "Черногорский"</v>
          </cell>
        </row>
        <row r="84">
          <cell r="B84" t="str">
            <v>яч 318</v>
          </cell>
          <cell r="C84" t="str">
            <v>Разрез "Черногорский"</v>
          </cell>
          <cell r="D84" t="str">
            <v>технол. оборуд.Разрез "Черногорский"</v>
          </cell>
        </row>
        <row r="85">
          <cell r="B85" t="str">
            <v>яч 325</v>
          </cell>
          <cell r="C85" t="str">
            <v>Разрез "Черногорский"</v>
          </cell>
          <cell r="D85" t="str">
            <v>технол. оборудование ОФ. </v>
          </cell>
        </row>
        <row r="86">
          <cell r="B86" t="str">
            <v>яч 326</v>
          </cell>
          <cell r="C86" t="str">
            <v>Разрез "Черногорский"</v>
          </cell>
          <cell r="D86" t="str">
            <v>технол. оборудование ОФ. </v>
          </cell>
        </row>
        <row r="87">
          <cell r="B87" t="str">
            <v>яч 327</v>
          </cell>
          <cell r="C87" t="str">
            <v>Разрез "Черногорский"</v>
          </cell>
          <cell r="D87" t="str">
            <v>технол. оборуд.Разрез "Черногорский"</v>
          </cell>
        </row>
        <row r="88">
          <cell r="B88" t="str">
            <v>яч 328</v>
          </cell>
          <cell r="C88" t="str">
            <v>Разрез "Черногорский"</v>
          </cell>
          <cell r="D88" t="str">
            <v>технол. оборуд.Разрез "Черногорский"</v>
          </cell>
        </row>
        <row r="89">
          <cell r="B89" t="str">
            <v>яч 336</v>
          </cell>
          <cell r="C89" t="str">
            <v>Разрез "Черногорский"</v>
          </cell>
          <cell r="D89" t="str">
            <v>технол. оборудование ОФ. </v>
          </cell>
        </row>
        <row r="90">
          <cell r="B90" t="str">
            <v>яч 4</v>
          </cell>
          <cell r="C90" t="str">
            <v>РЭС-1 Хакасэнерго</v>
          </cell>
          <cell r="D90" t="str">
            <v>быт с. Белый Яр</v>
          </cell>
        </row>
        <row r="91">
          <cell r="B91" t="str">
            <v>яч 415</v>
          </cell>
          <cell r="C91" t="str">
            <v>Разрез Степной</v>
          </cell>
          <cell r="D91" t="str">
            <v>технол. оборуд.Разрез Степной</v>
          </cell>
        </row>
        <row r="92">
          <cell r="B92" t="str">
            <v>яч 416</v>
          </cell>
          <cell r="C92" t="str">
            <v>Разрез "Черногорский"</v>
          </cell>
          <cell r="D92" t="str">
            <v>технол. оборуд.Разрез "Черногорский"</v>
          </cell>
        </row>
        <row r="93">
          <cell r="B93" t="str">
            <v>яч 417</v>
          </cell>
          <cell r="C93" t="str">
            <v>Разрез "Черногорский"</v>
          </cell>
          <cell r="D93" t="str">
            <v>технол. оборуд.Разрез "Черногорский"</v>
          </cell>
        </row>
        <row r="94">
          <cell r="B94" t="str">
            <v>яч 418</v>
          </cell>
          <cell r="C94" t="str">
            <v>Разрез "Черногорский"</v>
          </cell>
          <cell r="D94" t="str">
            <v>технол. оборуд.Разрез "Черногорский"</v>
          </cell>
        </row>
        <row r="95">
          <cell r="B95" t="str">
            <v>яч 421</v>
          </cell>
          <cell r="C95" t="str">
            <v>Разрез Степной</v>
          </cell>
          <cell r="D95" t="str">
            <v>технол. оборуд.Разрез Степной</v>
          </cell>
        </row>
        <row r="96">
          <cell r="B96" t="str">
            <v>яч 426</v>
          </cell>
          <cell r="C96" t="str">
            <v>Разрез "Черногорский"</v>
          </cell>
          <cell r="D96" t="str">
            <v>технол. оборуд.Разрез "Черногорский"</v>
          </cell>
        </row>
        <row r="97">
          <cell r="B97" t="str">
            <v>яч 5</v>
          </cell>
          <cell r="C97" t="str">
            <v>Разрез "Изыхский"</v>
          </cell>
          <cell r="D97" t="str">
            <v>технол. оборуд.Разрез "Изыхский"</v>
          </cell>
        </row>
        <row r="98">
          <cell r="B98" t="str">
            <v>яч 5</v>
          </cell>
          <cell r="C98" t="str">
            <v>РЭС-1 Хакасэнерго</v>
          </cell>
          <cell r="D98" t="str">
            <v>быт с. Белый Яр</v>
          </cell>
        </row>
        <row r="99">
          <cell r="B99" t="str">
            <v>яч 517</v>
          </cell>
          <cell r="C99" t="str">
            <v>Разрез Степной</v>
          </cell>
          <cell r="D99" t="str">
            <v>технол. оборуд.Разрез Степной</v>
          </cell>
        </row>
        <row r="100">
          <cell r="B100" t="str">
            <v>яч 6</v>
          </cell>
          <cell r="C100" t="str">
            <v>Разрез "Изыхский"</v>
          </cell>
          <cell r="D100" t="str">
            <v>технол. оборуд.Разрез "Изыхский"</v>
          </cell>
        </row>
        <row r="101">
          <cell r="B101" t="str">
            <v>яч 620</v>
          </cell>
          <cell r="C101" t="str">
            <v>"Хакасэнерго"</v>
          </cell>
          <cell r="D101" t="str">
            <v>быт. "Хакасэнерго", рез. Черногорск-Водоканал</v>
          </cell>
        </row>
        <row r="102">
          <cell r="B102" t="str">
            <v>яч 712</v>
          </cell>
          <cell r="C102" t="str">
            <v>ш. Хакасская</v>
          </cell>
          <cell r="D102" t="str">
            <v>технол. оборуд.ш. Хакасская</v>
          </cell>
        </row>
        <row r="103">
          <cell r="B103" t="str">
            <v>яч 713</v>
          </cell>
          <cell r="C103" t="str">
            <v>ш. Хакасская</v>
          </cell>
          <cell r="D103" t="str">
            <v>технол. оборуд.ш. Хакасская</v>
          </cell>
        </row>
        <row r="104">
          <cell r="B104" t="str">
            <v>яч 715</v>
          </cell>
          <cell r="C104" t="str">
            <v>Энергоуправление</v>
          </cell>
          <cell r="D104" t="str">
            <v>Конденсаторная батарея</v>
          </cell>
        </row>
        <row r="105">
          <cell r="B105" t="str">
            <v>яч 721</v>
          </cell>
          <cell r="C105" t="str">
            <v>ш. Хакасская</v>
          </cell>
          <cell r="D105" t="str">
            <v>технол. оборуд.ш. Хакасская</v>
          </cell>
        </row>
        <row r="106">
          <cell r="B106" t="str">
            <v>яч 723</v>
          </cell>
          <cell r="C106" t="str">
            <v>ш. Хакасская</v>
          </cell>
          <cell r="D106" t="str">
            <v>технол. оборуд.ш. Хакасская</v>
          </cell>
        </row>
        <row r="107">
          <cell r="B107" t="str">
            <v>яч 726</v>
          </cell>
          <cell r="C107" t="str">
            <v>Энергоуправление</v>
          </cell>
          <cell r="D107" t="str">
            <v>Конденсаторная батарея</v>
          </cell>
        </row>
        <row r="108">
          <cell r="B108" t="str">
            <v>яч 8</v>
          </cell>
          <cell r="C108" t="str">
            <v>Разрез "Изыхский"</v>
          </cell>
          <cell r="D108" t="str">
            <v>технол. оборуд.Разрез "Изыхский"</v>
          </cell>
        </row>
        <row r="109">
          <cell r="B109" t="str">
            <v>яч. 1026</v>
          </cell>
          <cell r="C109" t="str">
            <v>ТеплоРесурс</v>
          </cell>
          <cell r="D109" t="str">
            <v>СН-4 кот. №2</v>
          </cell>
        </row>
        <row r="110">
          <cell r="B110" t="str">
            <v>яч. 117</v>
          </cell>
          <cell r="C110" t="str">
            <v>Энергоуправление</v>
          </cell>
          <cell r="D110" t="str">
            <v>Энергоуправление</v>
          </cell>
        </row>
        <row r="111">
          <cell r="B111" t="str">
            <v>яч. 119</v>
          </cell>
          <cell r="C111" t="str">
            <v>Энергоуправление</v>
          </cell>
          <cell r="D111" t="str">
            <v>технол. оборуд. Промтранс, ЧП Михайлов</v>
          </cell>
        </row>
        <row r="112">
          <cell r="B112" t="str">
            <v>яч. 124</v>
          </cell>
          <cell r="C112" t="str">
            <v>МРЭС</v>
          </cell>
          <cell r="D112" t="str">
            <v>п. Курганный</v>
          </cell>
        </row>
        <row r="113">
          <cell r="B113" t="str">
            <v>яч. 125</v>
          </cell>
          <cell r="C113" t="str">
            <v>Энергоуправление</v>
          </cell>
          <cell r="D113" t="str">
            <v>Энергоуправление</v>
          </cell>
        </row>
        <row r="114">
          <cell r="B114" t="str">
            <v>яч. 126</v>
          </cell>
          <cell r="C114" t="str">
            <v>Бентонит Хакасии</v>
          </cell>
          <cell r="D114" t="str">
            <v>технол. оборуд. Бентонит Хакасии</v>
          </cell>
        </row>
        <row r="115">
          <cell r="B115" t="str">
            <v>яч. 128</v>
          </cell>
          <cell r="C115" t="str">
            <v>ш. Хакасская</v>
          </cell>
          <cell r="D115" t="str">
            <v>технол. оборуд.ш. Хакасская</v>
          </cell>
        </row>
        <row r="116">
          <cell r="B116" t="str">
            <v>яч. 129</v>
          </cell>
          <cell r="C116" t="str">
            <v>Энергоуправление, Бентонит Хакасии, Промтранс</v>
          </cell>
          <cell r="D116" t="str">
            <v>технол. оборуд.Бентонит Хакасии,  ж/д стрелка Промтранс</v>
          </cell>
        </row>
        <row r="117">
          <cell r="B117" t="str">
            <v>яч. 601</v>
          </cell>
          <cell r="C117" t="str">
            <v>ТеплоРесурс</v>
          </cell>
          <cell r="D117" t="str">
            <v>дымосос ВК-1. ТеплоРесурс</v>
          </cell>
        </row>
        <row r="118">
          <cell r="B118" t="str">
            <v>яч. 602</v>
          </cell>
          <cell r="C118" t="str">
            <v>"Хакасэнерго"</v>
          </cell>
          <cell r="D118" t="str">
            <v>быт. "Хакасэнерго"</v>
          </cell>
        </row>
        <row r="119">
          <cell r="B119" t="str">
            <v>яч. 609</v>
          </cell>
          <cell r="C119" t="str">
            <v>Энергоуправление</v>
          </cell>
          <cell r="D119" t="str">
            <v>РМЗ, ЭУ, АТС-5, Промтранс</v>
          </cell>
        </row>
        <row r="120">
          <cell r="B120" t="str">
            <v>яч. 617</v>
          </cell>
          <cell r="C120" t="str">
            <v>"Хакасэнерго"</v>
          </cell>
          <cell r="D120" t="str">
            <v>быт. "Хакасэнерго"</v>
          </cell>
        </row>
        <row r="121">
          <cell r="B121" t="str">
            <v>яч.1</v>
          </cell>
          <cell r="C121" t="str">
            <v>Разрез "Изыхский"</v>
          </cell>
          <cell r="D121" t="str">
            <v>технол. оборуд.Разрез "Изыхский"</v>
          </cell>
        </row>
        <row r="122">
          <cell r="B122" t="str">
            <v>яч 10</v>
          </cell>
          <cell r="C122" t="str">
            <v>РЭС-1 Хакасэнерго</v>
          </cell>
          <cell r="D122" t="str">
            <v>быт с. Белый Яр</v>
          </cell>
        </row>
        <row r="123">
          <cell r="B123" t="str">
            <v>яч.111</v>
          </cell>
          <cell r="C123" t="str">
            <v>ш. Хакасская</v>
          </cell>
          <cell r="D123" t="str">
            <v>технол. оборуд. ш. Хакасская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tabSelected="1" zoomScale="80" zoomScaleNormal="80" zoomScaleSheetLayoutView="90" zoomScalePageLayoutView="0" workbookViewId="0" topLeftCell="A46">
      <selection activeCell="G11" sqref="G11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hidden="1" customWidth="1" outlineLevel="1"/>
    <col min="5" max="5" width="39.7109375" style="0" hidden="1" customWidth="1" outlineLevel="1"/>
    <col min="6" max="6" width="13.00390625" style="0" customWidth="1" collapsed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ht="15.75" thickBot="1"/>
    <row r="5" spans="1:14" ht="41.25" customHeight="1" thickBot="1">
      <c r="A5" s="57" t="s">
        <v>0</v>
      </c>
      <c r="B5" s="57" t="s">
        <v>1</v>
      </c>
      <c r="C5" s="57" t="s">
        <v>2</v>
      </c>
      <c r="D5" s="14" t="s">
        <v>61</v>
      </c>
      <c r="E5" s="10" t="s">
        <v>32</v>
      </c>
      <c r="F5" s="57" t="s">
        <v>3</v>
      </c>
      <c r="G5" s="61" t="s">
        <v>4</v>
      </c>
      <c r="H5" s="62"/>
      <c r="I5" s="63" t="s">
        <v>165</v>
      </c>
      <c r="J5" s="61" t="s">
        <v>15</v>
      </c>
      <c r="K5" s="65"/>
      <c r="L5" s="65"/>
      <c r="M5" s="66"/>
      <c r="N5" s="57" t="s">
        <v>5</v>
      </c>
    </row>
    <row r="6" spans="1:14" ht="15">
      <c r="A6" s="58"/>
      <c r="B6" s="58"/>
      <c r="C6" s="58"/>
      <c r="D6" s="15"/>
      <c r="E6" s="11"/>
      <c r="F6" s="58"/>
      <c r="G6" s="3" t="s">
        <v>6</v>
      </c>
      <c r="H6" s="3" t="s">
        <v>7</v>
      </c>
      <c r="I6" s="64"/>
      <c r="J6" s="3" t="s">
        <v>11</v>
      </c>
      <c r="K6" s="3" t="s">
        <v>12</v>
      </c>
      <c r="L6" s="3" t="s">
        <v>13</v>
      </c>
      <c r="M6" s="3" t="s">
        <v>14</v>
      </c>
      <c r="N6" s="58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2">
        <v>5</v>
      </c>
      <c r="H7" s="5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6" customHeight="1">
      <c r="A8" s="4">
        <v>1</v>
      </c>
      <c r="B8" s="22" t="s">
        <v>45</v>
      </c>
      <c r="C8" s="21" t="s">
        <v>19</v>
      </c>
      <c r="D8" s="21" t="s">
        <v>124</v>
      </c>
      <c r="E8" s="21" t="s">
        <v>155</v>
      </c>
      <c r="F8" s="41" t="s">
        <v>274</v>
      </c>
      <c r="G8" s="42">
        <v>0.33888888888888885</v>
      </c>
      <c r="H8" s="42">
        <v>0.3576388888888889</v>
      </c>
      <c r="I8" s="43">
        <f aca="true" t="shared" si="0" ref="I8:I55">H8-G8</f>
        <v>0.018750000000000044</v>
      </c>
      <c r="J8" s="2"/>
      <c r="K8" s="2"/>
      <c r="L8" s="2">
        <v>1</v>
      </c>
      <c r="M8" s="2"/>
      <c r="N8" s="46" t="s">
        <v>229</v>
      </c>
    </row>
    <row r="9" spans="1:14" s="1" customFormat="1" ht="36" customHeight="1">
      <c r="A9" s="4">
        <f>A8+1</f>
        <v>2</v>
      </c>
      <c r="B9" s="22" t="s">
        <v>46</v>
      </c>
      <c r="C9" s="21" t="s">
        <v>132</v>
      </c>
      <c r="D9" s="21" t="s">
        <v>124</v>
      </c>
      <c r="E9" s="21" t="s">
        <v>125</v>
      </c>
      <c r="F9" s="41" t="s">
        <v>274</v>
      </c>
      <c r="G9" s="42">
        <v>0.875</v>
      </c>
      <c r="H9" s="42">
        <v>0.8902777777777778</v>
      </c>
      <c r="I9" s="43">
        <f t="shared" si="0"/>
        <v>0.015277777777777835</v>
      </c>
      <c r="J9" s="2">
        <v>1</v>
      </c>
      <c r="K9" s="2"/>
      <c r="L9" s="2"/>
      <c r="M9" s="2"/>
      <c r="N9" s="45" t="s">
        <v>248</v>
      </c>
    </row>
    <row r="10" spans="1:14" s="38" customFormat="1" ht="36" customHeight="1">
      <c r="A10" s="4">
        <f aca="true" t="shared" si="1" ref="A10:A42">A9+1</f>
        <v>3</v>
      </c>
      <c r="B10" s="22" t="s">
        <v>46</v>
      </c>
      <c r="C10" s="21" t="s">
        <v>132</v>
      </c>
      <c r="D10" s="20" t="str">
        <f>VLOOKUP(C10,Лист1!$B$2:$C$123,2)</f>
        <v>Разрез "Черногорский"</v>
      </c>
      <c r="E10" s="20" t="str">
        <f>VLOOKUP(C10,Лист1!$B$2:$D$123,3)</f>
        <v>технол. оборуд.Разрез "Черногорский"</v>
      </c>
      <c r="F10" s="41" t="s">
        <v>275</v>
      </c>
      <c r="G10" s="42">
        <v>0.5625</v>
      </c>
      <c r="H10" s="42">
        <v>0.5979166666666667</v>
      </c>
      <c r="I10" s="43">
        <f t="shared" si="0"/>
        <v>0.03541666666666665</v>
      </c>
      <c r="J10" s="2"/>
      <c r="K10" s="2"/>
      <c r="L10" s="2">
        <v>1</v>
      </c>
      <c r="M10" s="2"/>
      <c r="N10" s="45" t="s">
        <v>249</v>
      </c>
    </row>
    <row r="11" spans="1:14" s="38" customFormat="1" ht="36" customHeight="1">
      <c r="A11" s="4">
        <f t="shared" si="1"/>
        <v>4</v>
      </c>
      <c r="B11" s="22" t="s">
        <v>46</v>
      </c>
      <c r="C11" s="21" t="s">
        <v>29</v>
      </c>
      <c r="D11" s="20" t="str">
        <f>VLOOKUP(C11,Лист1!$B$2:$C$123,2)</f>
        <v>Разрез "Черногорский"</v>
      </c>
      <c r="E11" s="20" t="str">
        <f>VLOOKUP(C11,Лист1!$B$2:$D$123,3)</f>
        <v>технол. оборуд.Разрез "Черногорский"</v>
      </c>
      <c r="F11" s="41" t="s">
        <v>275</v>
      </c>
      <c r="G11" s="42">
        <v>0.5625</v>
      </c>
      <c r="H11" s="42">
        <v>0.5888888888888889</v>
      </c>
      <c r="I11" s="43">
        <f t="shared" si="0"/>
        <v>0.026388888888888906</v>
      </c>
      <c r="J11" s="2"/>
      <c r="K11" s="2"/>
      <c r="L11" s="2">
        <v>1</v>
      </c>
      <c r="M11" s="2"/>
      <c r="N11" s="45" t="s">
        <v>250</v>
      </c>
    </row>
    <row r="12" spans="1:14" s="38" customFormat="1" ht="36" customHeight="1">
      <c r="A12" s="4">
        <f t="shared" si="1"/>
        <v>5</v>
      </c>
      <c r="B12" s="22" t="s">
        <v>46</v>
      </c>
      <c r="C12" s="21" t="s">
        <v>30</v>
      </c>
      <c r="D12" s="21" t="s">
        <v>124</v>
      </c>
      <c r="E12" s="21" t="s">
        <v>125</v>
      </c>
      <c r="F12" s="41" t="s">
        <v>213</v>
      </c>
      <c r="G12" s="42">
        <v>0.03125</v>
      </c>
      <c r="H12" s="42">
        <v>0.13194444444444445</v>
      </c>
      <c r="I12" s="43">
        <f t="shared" si="0"/>
        <v>0.10069444444444445</v>
      </c>
      <c r="J12" s="2">
        <v>1</v>
      </c>
      <c r="K12" s="2"/>
      <c r="L12" s="2"/>
      <c r="M12" s="2"/>
      <c r="N12" s="46" t="s">
        <v>214</v>
      </c>
    </row>
    <row r="13" spans="1:14" s="38" customFormat="1" ht="36" customHeight="1">
      <c r="A13" s="4">
        <f t="shared" si="1"/>
        <v>6</v>
      </c>
      <c r="B13" s="22" t="s">
        <v>46</v>
      </c>
      <c r="C13" s="21" t="s">
        <v>132</v>
      </c>
      <c r="D13" s="20" t="str">
        <f>VLOOKUP(C13,Лист1!$B$2:$C$123,2)</f>
        <v>Разрез "Черногорский"</v>
      </c>
      <c r="E13" s="20" t="str">
        <f>VLOOKUP(C13,Лист1!$B$2:$D$123,3)</f>
        <v>технол. оборуд.Разрез "Черногорский"</v>
      </c>
      <c r="F13" s="41" t="s">
        <v>213</v>
      </c>
      <c r="G13" s="42">
        <v>0.6527777777777778</v>
      </c>
      <c r="H13" s="42">
        <v>0.6618055555555555</v>
      </c>
      <c r="I13" s="43">
        <f t="shared" si="0"/>
        <v>0.009027777777777746</v>
      </c>
      <c r="J13" s="2">
        <v>1</v>
      </c>
      <c r="K13" s="2"/>
      <c r="L13" s="2"/>
      <c r="M13" s="2"/>
      <c r="N13" s="46" t="s">
        <v>215</v>
      </c>
    </row>
    <row r="14" spans="1:14" s="38" customFormat="1" ht="36" customHeight="1">
      <c r="A14" s="4">
        <f t="shared" si="1"/>
        <v>7</v>
      </c>
      <c r="B14" s="22" t="s">
        <v>50</v>
      </c>
      <c r="C14" s="21" t="s">
        <v>149</v>
      </c>
      <c r="D14" s="21" t="s">
        <v>150</v>
      </c>
      <c r="E14" s="21" t="s">
        <v>151</v>
      </c>
      <c r="F14" s="41" t="s">
        <v>213</v>
      </c>
      <c r="G14" s="42">
        <v>0.8729166666666667</v>
      </c>
      <c r="H14" s="42">
        <v>0.8805555555555555</v>
      </c>
      <c r="I14" s="43">
        <f t="shared" si="0"/>
        <v>0.007638888888888862</v>
      </c>
      <c r="J14" s="2"/>
      <c r="K14" s="2">
        <v>1</v>
      </c>
      <c r="L14" s="2"/>
      <c r="M14" s="2"/>
      <c r="N14" s="46" t="s">
        <v>217</v>
      </c>
    </row>
    <row r="15" spans="1:14" s="38" customFormat="1" ht="36" customHeight="1">
      <c r="A15" s="4">
        <f t="shared" si="1"/>
        <v>8</v>
      </c>
      <c r="B15" s="22" t="s">
        <v>50</v>
      </c>
      <c r="C15" s="21" t="s">
        <v>149</v>
      </c>
      <c r="D15" s="21" t="s">
        <v>150</v>
      </c>
      <c r="E15" s="21" t="s">
        <v>151</v>
      </c>
      <c r="F15" s="41" t="s">
        <v>213</v>
      </c>
      <c r="G15" s="42">
        <v>0.8861111111111111</v>
      </c>
      <c r="H15" s="42">
        <v>0.9208333333333334</v>
      </c>
      <c r="I15" s="43">
        <f t="shared" si="0"/>
        <v>0.03472222222222232</v>
      </c>
      <c r="J15" s="2"/>
      <c r="K15" s="2">
        <v>1</v>
      </c>
      <c r="L15" s="2"/>
      <c r="M15" s="2"/>
      <c r="N15" s="46" t="s">
        <v>251</v>
      </c>
    </row>
    <row r="16" spans="1:14" s="38" customFormat="1" ht="36" customHeight="1">
      <c r="A16" s="4">
        <f t="shared" si="1"/>
        <v>9</v>
      </c>
      <c r="B16" s="22" t="s">
        <v>50</v>
      </c>
      <c r="C16" s="21" t="s">
        <v>149</v>
      </c>
      <c r="D16" s="21" t="s">
        <v>150</v>
      </c>
      <c r="E16" s="21" t="s">
        <v>151</v>
      </c>
      <c r="F16" s="41" t="s">
        <v>213</v>
      </c>
      <c r="G16" s="42">
        <v>0.9229166666666666</v>
      </c>
      <c r="H16" s="42">
        <v>0.9847222222222222</v>
      </c>
      <c r="I16" s="43">
        <f t="shared" si="0"/>
        <v>0.06180555555555556</v>
      </c>
      <c r="J16" s="2"/>
      <c r="K16" s="2">
        <v>1</v>
      </c>
      <c r="L16" s="2"/>
      <c r="M16" s="2"/>
      <c r="N16" s="56" t="s">
        <v>252</v>
      </c>
    </row>
    <row r="17" spans="1:14" s="38" customFormat="1" ht="36" customHeight="1">
      <c r="A17" s="4">
        <f t="shared" si="1"/>
        <v>10</v>
      </c>
      <c r="B17" s="22" t="s">
        <v>50</v>
      </c>
      <c r="C17" s="21" t="s">
        <v>149</v>
      </c>
      <c r="D17" s="21" t="s">
        <v>150</v>
      </c>
      <c r="E17" s="21" t="s">
        <v>151</v>
      </c>
      <c r="F17" s="41" t="s">
        <v>213</v>
      </c>
      <c r="G17" s="55">
        <v>42280.99236111111</v>
      </c>
      <c r="H17" s="55">
        <v>42281.08541666667</v>
      </c>
      <c r="I17" s="43">
        <f t="shared" si="0"/>
        <v>0.09305555556056788</v>
      </c>
      <c r="J17" s="2"/>
      <c r="K17" s="2">
        <v>1</v>
      </c>
      <c r="L17" s="2"/>
      <c r="M17" s="2"/>
      <c r="N17" s="46" t="s">
        <v>253</v>
      </c>
    </row>
    <row r="18" spans="1:14" s="38" customFormat="1" ht="36" customHeight="1">
      <c r="A18" s="4">
        <f t="shared" si="1"/>
        <v>11</v>
      </c>
      <c r="B18" s="22" t="s">
        <v>46</v>
      </c>
      <c r="C18" s="21" t="s">
        <v>30</v>
      </c>
      <c r="D18" s="21" t="s">
        <v>124</v>
      </c>
      <c r="E18" s="21" t="s">
        <v>125</v>
      </c>
      <c r="F18" s="41" t="s">
        <v>216</v>
      </c>
      <c r="G18" s="42">
        <v>0.15833333333333333</v>
      </c>
      <c r="H18" s="42">
        <v>0.29097222222222224</v>
      </c>
      <c r="I18" s="43">
        <f t="shared" si="0"/>
        <v>0.13263888888888892</v>
      </c>
      <c r="J18" s="2">
        <v>1</v>
      </c>
      <c r="K18" s="2"/>
      <c r="L18" s="2"/>
      <c r="M18" s="2"/>
      <c r="N18" s="46" t="s">
        <v>254</v>
      </c>
    </row>
    <row r="19" spans="1:14" s="38" customFormat="1" ht="36" customHeight="1">
      <c r="A19" s="4">
        <f t="shared" si="1"/>
        <v>12</v>
      </c>
      <c r="B19" s="22" t="s">
        <v>50</v>
      </c>
      <c r="C19" s="21" t="s">
        <v>149</v>
      </c>
      <c r="D19" s="21" t="s">
        <v>150</v>
      </c>
      <c r="E19" s="21" t="s">
        <v>151</v>
      </c>
      <c r="F19" s="41" t="s">
        <v>216</v>
      </c>
      <c r="G19" s="42">
        <v>0.6041666666666666</v>
      </c>
      <c r="H19" s="42">
        <v>0.6173611111111111</v>
      </c>
      <c r="I19" s="43">
        <f>H19-G19</f>
        <v>0.013194444444444509</v>
      </c>
      <c r="J19" s="2"/>
      <c r="K19" s="2">
        <v>1</v>
      </c>
      <c r="L19" s="2"/>
      <c r="M19" s="2"/>
      <c r="N19" s="45" t="s">
        <v>255</v>
      </c>
    </row>
    <row r="20" spans="1:14" s="38" customFormat="1" ht="36" customHeight="1">
      <c r="A20" s="4">
        <f t="shared" si="1"/>
        <v>13</v>
      </c>
      <c r="B20" s="22" t="s">
        <v>50</v>
      </c>
      <c r="C20" s="21" t="s">
        <v>149</v>
      </c>
      <c r="D20" s="21" t="s">
        <v>150</v>
      </c>
      <c r="E20" s="21" t="s">
        <v>151</v>
      </c>
      <c r="F20" s="41" t="s">
        <v>216</v>
      </c>
      <c r="G20" s="42">
        <v>0.6194444444444445</v>
      </c>
      <c r="H20" s="42">
        <v>0.7048611111111112</v>
      </c>
      <c r="I20" s="43">
        <f t="shared" si="0"/>
        <v>0.0854166666666667</v>
      </c>
      <c r="J20" s="2"/>
      <c r="K20" s="2">
        <v>1</v>
      </c>
      <c r="L20" s="2"/>
      <c r="M20" s="2"/>
      <c r="N20" s="45" t="s">
        <v>256</v>
      </c>
    </row>
    <row r="21" spans="1:14" s="38" customFormat="1" ht="36" customHeight="1">
      <c r="A21" s="4">
        <f t="shared" si="1"/>
        <v>14</v>
      </c>
      <c r="B21" s="22" t="s">
        <v>43</v>
      </c>
      <c r="C21" s="21" t="s">
        <v>92</v>
      </c>
      <c r="D21" s="21" t="s">
        <v>93</v>
      </c>
      <c r="E21" s="21" t="s">
        <v>94</v>
      </c>
      <c r="F21" s="41" t="s">
        <v>276</v>
      </c>
      <c r="G21" s="42">
        <v>0.46458333333333335</v>
      </c>
      <c r="H21" s="42">
        <v>0.4708333333333334</v>
      </c>
      <c r="I21" s="43">
        <f t="shared" si="0"/>
        <v>0.006250000000000033</v>
      </c>
      <c r="J21" s="2">
        <v>1</v>
      </c>
      <c r="K21" s="2"/>
      <c r="L21" s="2"/>
      <c r="M21" s="2"/>
      <c r="N21" s="45" t="s">
        <v>230</v>
      </c>
    </row>
    <row r="22" spans="1:14" s="38" customFormat="1" ht="36" customHeight="1">
      <c r="A22" s="4">
        <f t="shared" si="1"/>
        <v>15</v>
      </c>
      <c r="B22" s="22" t="s">
        <v>46</v>
      </c>
      <c r="C22" s="21" t="s">
        <v>30</v>
      </c>
      <c r="D22" s="21" t="s">
        <v>124</v>
      </c>
      <c r="E22" s="21" t="s">
        <v>125</v>
      </c>
      <c r="F22" s="41" t="s">
        <v>276</v>
      </c>
      <c r="G22" s="42">
        <v>0.5881944444444445</v>
      </c>
      <c r="H22" s="42">
        <v>0.8166666666666668</v>
      </c>
      <c r="I22" s="43">
        <f t="shared" si="0"/>
        <v>0.2284722222222223</v>
      </c>
      <c r="J22" s="2">
        <v>1</v>
      </c>
      <c r="K22" s="2"/>
      <c r="L22" s="2"/>
      <c r="M22" s="2"/>
      <c r="N22" s="45" t="s">
        <v>218</v>
      </c>
    </row>
    <row r="23" spans="1:14" s="38" customFormat="1" ht="36" customHeight="1">
      <c r="A23" s="4">
        <f t="shared" si="1"/>
        <v>16</v>
      </c>
      <c r="B23" s="22" t="s">
        <v>43</v>
      </c>
      <c r="C23" s="21" t="s">
        <v>101</v>
      </c>
      <c r="D23" s="21" t="s">
        <v>198</v>
      </c>
      <c r="E23" s="21" t="s">
        <v>200</v>
      </c>
      <c r="F23" s="41" t="s">
        <v>276</v>
      </c>
      <c r="G23" s="42">
        <v>0.6090277777777778</v>
      </c>
      <c r="H23" s="42">
        <v>0.625</v>
      </c>
      <c r="I23" s="43">
        <f t="shared" si="0"/>
        <v>0.015972222222222165</v>
      </c>
      <c r="J23" s="2"/>
      <c r="K23" s="2">
        <v>1</v>
      </c>
      <c r="L23" s="2"/>
      <c r="M23" s="2"/>
      <c r="N23" s="45" t="s">
        <v>257</v>
      </c>
    </row>
    <row r="24" spans="1:14" s="1" customFormat="1" ht="36" customHeight="1">
      <c r="A24" s="4">
        <f t="shared" si="1"/>
        <v>17</v>
      </c>
      <c r="B24" s="22" t="s">
        <v>44</v>
      </c>
      <c r="C24" s="21" t="s">
        <v>20</v>
      </c>
      <c r="D24" s="21" t="s">
        <v>106</v>
      </c>
      <c r="E24" s="21" t="s">
        <v>107</v>
      </c>
      <c r="F24" s="41" t="s">
        <v>219</v>
      </c>
      <c r="G24" s="42">
        <v>0.6944444444444445</v>
      </c>
      <c r="H24" s="42">
        <v>0.7125</v>
      </c>
      <c r="I24" s="43">
        <f t="shared" si="0"/>
        <v>0.01805555555555549</v>
      </c>
      <c r="J24" s="2"/>
      <c r="K24" s="2"/>
      <c r="L24" s="2">
        <v>1</v>
      </c>
      <c r="M24" s="2"/>
      <c r="N24" s="46" t="s">
        <v>258</v>
      </c>
    </row>
    <row r="25" spans="1:14" s="1" customFormat="1" ht="36" customHeight="1">
      <c r="A25" s="4">
        <f t="shared" si="1"/>
        <v>18</v>
      </c>
      <c r="B25" s="22" t="s">
        <v>44</v>
      </c>
      <c r="C25" s="21" t="s">
        <v>20</v>
      </c>
      <c r="D25" s="21" t="s">
        <v>106</v>
      </c>
      <c r="E25" s="21" t="s">
        <v>107</v>
      </c>
      <c r="F25" s="41" t="s">
        <v>219</v>
      </c>
      <c r="G25" s="42">
        <v>0.7125</v>
      </c>
      <c r="H25" s="42">
        <v>0.7256944444444445</v>
      </c>
      <c r="I25" s="43">
        <f t="shared" si="0"/>
        <v>0.013194444444444509</v>
      </c>
      <c r="J25" s="2"/>
      <c r="K25" s="2"/>
      <c r="L25" s="2">
        <v>1</v>
      </c>
      <c r="M25" s="2"/>
      <c r="N25" s="46" t="s">
        <v>259</v>
      </c>
    </row>
    <row r="26" spans="1:14" s="1" customFormat="1" ht="36" customHeight="1">
      <c r="A26" s="4">
        <f t="shared" si="1"/>
        <v>19</v>
      </c>
      <c r="B26" s="22" t="s">
        <v>44</v>
      </c>
      <c r="C26" s="21" t="s">
        <v>20</v>
      </c>
      <c r="D26" s="21" t="s">
        <v>106</v>
      </c>
      <c r="E26" s="21" t="s">
        <v>107</v>
      </c>
      <c r="F26" s="41" t="s">
        <v>219</v>
      </c>
      <c r="G26" s="42">
        <v>0.7361111111111112</v>
      </c>
      <c r="H26" s="42">
        <v>0.7430555555555555</v>
      </c>
      <c r="I26" s="43">
        <f t="shared" si="0"/>
        <v>0.006944444444444309</v>
      </c>
      <c r="J26" s="2"/>
      <c r="K26" s="2"/>
      <c r="L26" s="2">
        <v>1</v>
      </c>
      <c r="M26" s="2"/>
      <c r="N26" s="46" t="s">
        <v>241</v>
      </c>
    </row>
    <row r="27" spans="1:14" s="1" customFormat="1" ht="36" customHeight="1">
      <c r="A27" s="4">
        <f t="shared" si="1"/>
        <v>20</v>
      </c>
      <c r="B27" s="21" t="s">
        <v>210</v>
      </c>
      <c r="C27" s="21" t="s">
        <v>210</v>
      </c>
      <c r="D27" s="21" t="s">
        <v>210</v>
      </c>
      <c r="E27" s="21" t="s">
        <v>210</v>
      </c>
      <c r="F27" s="41" t="s">
        <v>219</v>
      </c>
      <c r="G27" s="42">
        <v>0.9930555555555555</v>
      </c>
      <c r="H27" s="42">
        <v>0.9930555555555555</v>
      </c>
      <c r="I27" s="43">
        <f t="shared" si="0"/>
        <v>0</v>
      </c>
      <c r="J27" s="2"/>
      <c r="K27" s="2"/>
      <c r="L27" s="2"/>
      <c r="M27" s="2">
        <v>1</v>
      </c>
      <c r="N27" s="45" t="s">
        <v>221</v>
      </c>
    </row>
    <row r="28" spans="1:14" s="1" customFormat="1" ht="36" customHeight="1">
      <c r="A28" s="4">
        <f t="shared" si="1"/>
        <v>21</v>
      </c>
      <c r="B28" s="22" t="s">
        <v>44</v>
      </c>
      <c r="C28" s="21" t="s">
        <v>20</v>
      </c>
      <c r="D28" s="21" t="s">
        <v>106</v>
      </c>
      <c r="E28" s="21" t="s">
        <v>107</v>
      </c>
      <c r="F28" s="41" t="s">
        <v>220</v>
      </c>
      <c r="G28" s="42">
        <v>0.20833333333333334</v>
      </c>
      <c r="H28" s="42">
        <v>0.2236111111111111</v>
      </c>
      <c r="I28" s="43">
        <f t="shared" si="0"/>
        <v>0.015277777777777751</v>
      </c>
      <c r="J28" s="2">
        <v>1</v>
      </c>
      <c r="K28" s="2"/>
      <c r="L28" s="2"/>
      <c r="M28" s="2"/>
      <c r="N28" s="45" t="s">
        <v>260</v>
      </c>
    </row>
    <row r="29" spans="1:14" s="1" customFormat="1" ht="36" customHeight="1">
      <c r="A29" s="4">
        <f t="shared" si="1"/>
        <v>22</v>
      </c>
      <c r="B29" s="22" t="s">
        <v>45</v>
      </c>
      <c r="C29" s="21" t="s">
        <v>25</v>
      </c>
      <c r="D29" s="21" t="s">
        <v>124</v>
      </c>
      <c r="E29" s="21" t="s">
        <v>125</v>
      </c>
      <c r="F29" s="41" t="s">
        <v>220</v>
      </c>
      <c r="G29" s="42">
        <v>0.6118055555555556</v>
      </c>
      <c r="H29" s="42">
        <v>0.6194444444444445</v>
      </c>
      <c r="I29" s="43">
        <f t="shared" si="0"/>
        <v>0.007638888888888862</v>
      </c>
      <c r="J29" s="2"/>
      <c r="K29" s="2">
        <v>1</v>
      </c>
      <c r="L29" s="2"/>
      <c r="M29" s="2"/>
      <c r="N29" s="46" t="s">
        <v>261</v>
      </c>
    </row>
    <row r="30" spans="1:14" s="1" customFormat="1" ht="36" customHeight="1">
      <c r="A30" s="4">
        <f t="shared" si="1"/>
        <v>23</v>
      </c>
      <c r="B30" s="22" t="s">
        <v>45</v>
      </c>
      <c r="C30" s="21" t="s">
        <v>25</v>
      </c>
      <c r="D30" s="21" t="s">
        <v>124</v>
      </c>
      <c r="E30" s="21" t="s">
        <v>125</v>
      </c>
      <c r="F30" s="41" t="s">
        <v>278</v>
      </c>
      <c r="G30" s="42">
        <v>0.6479166666666667</v>
      </c>
      <c r="H30" s="42">
        <v>0.6631944444444444</v>
      </c>
      <c r="I30" s="43">
        <f t="shared" si="0"/>
        <v>0.015277777777777724</v>
      </c>
      <c r="J30" s="2"/>
      <c r="K30" s="2"/>
      <c r="L30" s="2">
        <v>1</v>
      </c>
      <c r="M30" s="2"/>
      <c r="N30" s="46" t="s">
        <v>262</v>
      </c>
    </row>
    <row r="31" spans="1:14" s="1" customFormat="1" ht="36" customHeight="1">
      <c r="A31" s="4">
        <f t="shared" si="1"/>
        <v>24</v>
      </c>
      <c r="B31" s="22" t="s">
        <v>45</v>
      </c>
      <c r="C31" s="21" t="s">
        <v>25</v>
      </c>
      <c r="D31" s="21" t="s">
        <v>124</v>
      </c>
      <c r="E31" s="21" t="s">
        <v>125</v>
      </c>
      <c r="F31" s="41" t="s">
        <v>222</v>
      </c>
      <c r="G31" s="42">
        <v>0.3229166666666667</v>
      </c>
      <c r="H31" s="42">
        <v>0.44097222222222227</v>
      </c>
      <c r="I31" s="43">
        <f t="shared" si="0"/>
        <v>0.11805555555555558</v>
      </c>
      <c r="J31" s="2"/>
      <c r="K31" s="2"/>
      <c r="L31" s="2">
        <v>1</v>
      </c>
      <c r="M31" s="2"/>
      <c r="N31" s="45" t="s">
        <v>223</v>
      </c>
    </row>
    <row r="32" spans="1:14" s="1" customFormat="1" ht="36" customHeight="1">
      <c r="A32" s="4">
        <f t="shared" si="1"/>
        <v>25</v>
      </c>
      <c r="B32" s="22" t="s">
        <v>46</v>
      </c>
      <c r="C32" s="21" t="s">
        <v>28</v>
      </c>
      <c r="D32" s="21" t="s">
        <v>60</v>
      </c>
      <c r="E32" s="21" t="s">
        <v>131</v>
      </c>
      <c r="F32" s="41" t="s">
        <v>224</v>
      </c>
      <c r="G32" s="42">
        <v>0.6493055555555556</v>
      </c>
      <c r="H32" s="42">
        <v>0.6534722222222222</v>
      </c>
      <c r="I32" s="43">
        <f t="shared" si="0"/>
        <v>0.004166666666666652</v>
      </c>
      <c r="J32" s="2">
        <v>1</v>
      </c>
      <c r="K32" s="2"/>
      <c r="L32" s="2"/>
      <c r="M32" s="2"/>
      <c r="N32" s="45" t="s">
        <v>264</v>
      </c>
    </row>
    <row r="33" spans="1:14" s="1" customFormat="1" ht="36" customHeight="1">
      <c r="A33" s="4">
        <f t="shared" si="1"/>
        <v>26</v>
      </c>
      <c r="B33" s="22" t="s">
        <v>46</v>
      </c>
      <c r="C33" s="21" t="s">
        <v>29</v>
      </c>
      <c r="D33" s="21" t="s">
        <v>124</v>
      </c>
      <c r="E33" s="21" t="s">
        <v>125</v>
      </c>
      <c r="F33" s="41" t="s">
        <v>224</v>
      </c>
      <c r="G33" s="42">
        <v>0.7638888888888888</v>
      </c>
      <c r="H33" s="42">
        <v>0.7861111111111111</v>
      </c>
      <c r="I33" s="43">
        <f t="shared" si="0"/>
        <v>0.022222222222222254</v>
      </c>
      <c r="J33" s="2"/>
      <c r="K33" s="2"/>
      <c r="L33" s="2">
        <v>1</v>
      </c>
      <c r="M33" s="2"/>
      <c r="N33" s="45" t="s">
        <v>263</v>
      </c>
    </row>
    <row r="34" spans="1:14" s="1" customFormat="1" ht="36" customHeight="1">
      <c r="A34" s="4">
        <f t="shared" si="1"/>
        <v>27</v>
      </c>
      <c r="B34" s="22" t="s">
        <v>43</v>
      </c>
      <c r="C34" s="21" t="s">
        <v>101</v>
      </c>
      <c r="D34" s="21" t="s">
        <v>198</v>
      </c>
      <c r="E34" s="21" t="s">
        <v>200</v>
      </c>
      <c r="F34" s="41" t="s">
        <v>225</v>
      </c>
      <c r="G34" s="42">
        <v>0.59375</v>
      </c>
      <c r="H34" s="42">
        <v>0.5979166666666667</v>
      </c>
      <c r="I34" s="43">
        <f t="shared" si="0"/>
        <v>0.004166666666666652</v>
      </c>
      <c r="J34" s="2"/>
      <c r="K34" s="2">
        <v>1</v>
      </c>
      <c r="L34" s="2"/>
      <c r="M34" s="2"/>
      <c r="N34" s="46" t="s">
        <v>265</v>
      </c>
    </row>
    <row r="35" spans="1:14" s="1" customFormat="1" ht="36" customHeight="1">
      <c r="A35" s="4">
        <f t="shared" si="1"/>
        <v>28</v>
      </c>
      <c r="B35" s="22" t="s">
        <v>46</v>
      </c>
      <c r="C35" s="21" t="s">
        <v>29</v>
      </c>
      <c r="D35" s="21" t="s">
        <v>124</v>
      </c>
      <c r="E35" s="21" t="s">
        <v>125</v>
      </c>
      <c r="F35" s="41" t="s">
        <v>225</v>
      </c>
      <c r="G35" s="55">
        <v>42292.666666666664</v>
      </c>
      <c r="H35" s="55">
        <v>42293.43402777778</v>
      </c>
      <c r="I35" s="43">
        <f t="shared" si="0"/>
        <v>0.7673611111167702</v>
      </c>
      <c r="J35" s="2">
        <v>1</v>
      </c>
      <c r="K35" s="2"/>
      <c r="L35" s="2"/>
      <c r="M35" s="2"/>
      <c r="N35" s="46" t="s">
        <v>266</v>
      </c>
    </row>
    <row r="36" spans="1:17" s="1" customFormat="1" ht="36" customHeight="1">
      <c r="A36" s="4">
        <f t="shared" si="1"/>
        <v>29</v>
      </c>
      <c r="B36" s="22" t="s">
        <v>46</v>
      </c>
      <c r="C36" s="21" t="s">
        <v>28</v>
      </c>
      <c r="D36" s="21" t="s">
        <v>60</v>
      </c>
      <c r="E36" s="21" t="s">
        <v>131</v>
      </c>
      <c r="F36" s="41" t="s">
        <v>225</v>
      </c>
      <c r="G36" s="42">
        <v>0.6763888888888889</v>
      </c>
      <c r="H36" s="42">
        <v>0.6944444444444445</v>
      </c>
      <c r="I36" s="43">
        <f t="shared" si="0"/>
        <v>0.018055555555555602</v>
      </c>
      <c r="J36" s="2"/>
      <c r="K36" s="2">
        <v>1</v>
      </c>
      <c r="L36" s="2"/>
      <c r="M36" s="2"/>
      <c r="N36" s="46" t="s">
        <v>226</v>
      </c>
      <c r="O36" s="49"/>
      <c r="P36" s="50"/>
      <c r="Q36" s="51"/>
    </row>
    <row r="37" spans="1:14" s="1" customFormat="1" ht="36" customHeight="1">
      <c r="A37" s="4">
        <f t="shared" si="1"/>
        <v>30</v>
      </c>
      <c r="B37" s="22" t="s">
        <v>45</v>
      </c>
      <c r="C37" s="21" t="s">
        <v>25</v>
      </c>
      <c r="D37" s="21" t="s">
        <v>124</v>
      </c>
      <c r="E37" s="21" t="s">
        <v>125</v>
      </c>
      <c r="F37" s="41" t="s">
        <v>225</v>
      </c>
      <c r="G37" s="42">
        <v>0.720138888888889</v>
      </c>
      <c r="H37" s="42">
        <v>0.7326388888888888</v>
      </c>
      <c r="I37" s="43">
        <f t="shared" si="0"/>
        <v>0.012499999999999845</v>
      </c>
      <c r="J37" s="2"/>
      <c r="K37" s="2"/>
      <c r="L37" s="2">
        <v>1</v>
      </c>
      <c r="M37" s="2"/>
      <c r="N37" s="46" t="s">
        <v>267</v>
      </c>
    </row>
    <row r="38" spans="1:14" s="1" customFormat="1" ht="36" customHeight="1">
      <c r="A38" s="4">
        <f>A37+1</f>
        <v>31</v>
      </c>
      <c r="B38" s="22" t="s">
        <v>45</v>
      </c>
      <c r="C38" s="21" t="s">
        <v>25</v>
      </c>
      <c r="D38" s="21" t="s">
        <v>124</v>
      </c>
      <c r="E38" s="21" t="s">
        <v>125</v>
      </c>
      <c r="F38" s="41" t="s">
        <v>227</v>
      </c>
      <c r="G38" s="42">
        <v>0.06527777777777778</v>
      </c>
      <c r="H38" s="42">
        <v>0.07152777777777779</v>
      </c>
      <c r="I38" s="43">
        <f t="shared" si="0"/>
        <v>0.0062500000000000056</v>
      </c>
      <c r="J38" s="2">
        <v>1</v>
      </c>
      <c r="K38" s="2"/>
      <c r="L38" s="2"/>
      <c r="M38" s="2"/>
      <c r="N38" s="46" t="s">
        <v>268</v>
      </c>
    </row>
    <row r="39" spans="1:14" s="1" customFormat="1" ht="36" customHeight="1">
      <c r="A39" s="4">
        <f t="shared" si="1"/>
        <v>32</v>
      </c>
      <c r="B39" s="22" t="s">
        <v>45</v>
      </c>
      <c r="C39" s="21" t="s">
        <v>25</v>
      </c>
      <c r="D39" s="21" t="s">
        <v>124</v>
      </c>
      <c r="E39" s="21" t="s">
        <v>125</v>
      </c>
      <c r="F39" s="41" t="s">
        <v>228</v>
      </c>
      <c r="G39" s="42">
        <v>0.6513888888888889</v>
      </c>
      <c r="H39" s="42">
        <v>0.6666666666666666</v>
      </c>
      <c r="I39" s="43">
        <f t="shared" si="0"/>
        <v>0.015277777777777724</v>
      </c>
      <c r="J39" s="2"/>
      <c r="K39" s="2">
        <v>1</v>
      </c>
      <c r="L39" s="2"/>
      <c r="M39" s="2"/>
      <c r="N39" s="45" t="s">
        <v>233</v>
      </c>
    </row>
    <row r="40" spans="1:14" s="1" customFormat="1" ht="36" customHeight="1">
      <c r="A40" s="4">
        <f t="shared" si="1"/>
        <v>33</v>
      </c>
      <c r="B40" s="22" t="s">
        <v>45</v>
      </c>
      <c r="C40" s="21" t="s">
        <v>25</v>
      </c>
      <c r="D40" s="21" t="s">
        <v>124</v>
      </c>
      <c r="E40" s="21" t="s">
        <v>125</v>
      </c>
      <c r="F40" s="41" t="s">
        <v>277</v>
      </c>
      <c r="G40" s="42">
        <v>0.6986111111111111</v>
      </c>
      <c r="H40" s="42">
        <v>0.717361111111111</v>
      </c>
      <c r="I40" s="43">
        <f t="shared" si="0"/>
        <v>0.018749999999999933</v>
      </c>
      <c r="J40" s="2"/>
      <c r="K40" s="2">
        <v>1</v>
      </c>
      <c r="L40" s="2"/>
      <c r="M40" s="2"/>
      <c r="N40" s="45" t="s">
        <v>231</v>
      </c>
    </row>
    <row r="41" spans="1:14" s="1" customFormat="1" ht="36" customHeight="1">
      <c r="A41" s="4">
        <f t="shared" si="1"/>
        <v>34</v>
      </c>
      <c r="B41" s="22" t="s">
        <v>49</v>
      </c>
      <c r="C41" s="21" t="s">
        <v>24</v>
      </c>
      <c r="D41" s="21" t="s">
        <v>138</v>
      </c>
      <c r="E41" s="21" t="s">
        <v>139</v>
      </c>
      <c r="F41" s="41" t="s">
        <v>232</v>
      </c>
      <c r="G41" s="42">
        <v>0.18611111111111112</v>
      </c>
      <c r="H41" s="42">
        <v>0.2027777777777778</v>
      </c>
      <c r="I41" s="43">
        <f t="shared" si="0"/>
        <v>0.01666666666666669</v>
      </c>
      <c r="J41" s="2"/>
      <c r="K41" s="2"/>
      <c r="L41" s="2">
        <v>1</v>
      </c>
      <c r="M41" s="2"/>
      <c r="N41" s="46" t="s">
        <v>273</v>
      </c>
    </row>
    <row r="42" spans="1:14" s="1" customFormat="1" ht="36" customHeight="1">
      <c r="A42" s="4">
        <f t="shared" si="1"/>
        <v>35</v>
      </c>
      <c r="B42" s="22" t="s">
        <v>45</v>
      </c>
      <c r="C42" s="21" t="s">
        <v>25</v>
      </c>
      <c r="D42" s="21" t="s">
        <v>124</v>
      </c>
      <c r="E42" s="21" t="s">
        <v>125</v>
      </c>
      <c r="F42" s="41" t="s">
        <v>232</v>
      </c>
      <c r="G42" s="42">
        <v>0.5</v>
      </c>
      <c r="H42" s="42">
        <v>0.5055555555555555</v>
      </c>
      <c r="I42" s="43">
        <f t="shared" si="0"/>
        <v>0.005555555555555536</v>
      </c>
      <c r="J42" s="2"/>
      <c r="K42" s="2">
        <v>1</v>
      </c>
      <c r="L42" s="2"/>
      <c r="M42" s="2"/>
      <c r="N42" s="45" t="s">
        <v>234</v>
      </c>
    </row>
    <row r="43" spans="1:14" s="1" customFormat="1" ht="36" customHeight="1">
      <c r="A43" s="4">
        <v>36</v>
      </c>
      <c r="B43" s="22" t="s">
        <v>45</v>
      </c>
      <c r="C43" s="21" t="s">
        <v>25</v>
      </c>
      <c r="D43" s="21" t="s">
        <v>124</v>
      </c>
      <c r="E43" s="21" t="s">
        <v>125</v>
      </c>
      <c r="F43" s="41" t="s">
        <v>232</v>
      </c>
      <c r="G43" s="42">
        <v>0.6437499999999999</v>
      </c>
      <c r="H43" s="42">
        <v>0.6506944444444445</v>
      </c>
      <c r="I43" s="43">
        <f t="shared" si="0"/>
        <v>0.006944444444444531</v>
      </c>
      <c r="J43" s="2"/>
      <c r="K43" s="2">
        <v>1</v>
      </c>
      <c r="L43" s="2"/>
      <c r="M43" s="2"/>
      <c r="N43" s="45" t="s">
        <v>234</v>
      </c>
    </row>
    <row r="44" spans="1:14" s="1" customFormat="1" ht="36" customHeight="1">
      <c r="A44" s="4">
        <v>37</v>
      </c>
      <c r="B44" s="22" t="s">
        <v>46</v>
      </c>
      <c r="C44" s="21" t="s">
        <v>25</v>
      </c>
      <c r="D44" s="21" t="s">
        <v>124</v>
      </c>
      <c r="E44" s="21" t="s">
        <v>125</v>
      </c>
      <c r="F44" s="41" t="s">
        <v>235</v>
      </c>
      <c r="G44" s="42">
        <v>0.6979166666666666</v>
      </c>
      <c r="H44" s="42">
        <v>0.7048611111111112</v>
      </c>
      <c r="I44" s="43">
        <f t="shared" si="0"/>
        <v>0.006944444444444531</v>
      </c>
      <c r="J44" s="2"/>
      <c r="K44" s="2"/>
      <c r="L44" s="2">
        <v>1</v>
      </c>
      <c r="M44" s="2"/>
      <c r="N44" s="45" t="s">
        <v>236</v>
      </c>
    </row>
    <row r="45" spans="1:14" s="1" customFormat="1" ht="36" customHeight="1">
      <c r="A45" s="4">
        <f aca="true" t="shared" si="2" ref="A45:A60">A44+1</f>
        <v>38</v>
      </c>
      <c r="B45" s="22" t="s">
        <v>43</v>
      </c>
      <c r="C45" s="21" t="s">
        <v>92</v>
      </c>
      <c r="D45" s="21" t="s">
        <v>93</v>
      </c>
      <c r="E45" s="21" t="s">
        <v>94</v>
      </c>
      <c r="F45" s="41" t="s">
        <v>237</v>
      </c>
      <c r="G45" s="42">
        <v>0.375</v>
      </c>
      <c r="H45" s="42">
        <v>0.38055555555555554</v>
      </c>
      <c r="I45" s="43">
        <f t="shared" si="0"/>
        <v>0.005555555555555536</v>
      </c>
      <c r="J45" s="2">
        <v>1</v>
      </c>
      <c r="K45" s="2"/>
      <c r="L45" s="2"/>
      <c r="M45" s="2"/>
      <c r="N45" s="45" t="s">
        <v>230</v>
      </c>
    </row>
    <row r="46" spans="1:14" s="1" customFormat="1" ht="36" customHeight="1">
      <c r="A46" s="4">
        <f t="shared" si="2"/>
        <v>39</v>
      </c>
      <c r="B46" s="22" t="s">
        <v>44</v>
      </c>
      <c r="C46" s="21" t="s">
        <v>20</v>
      </c>
      <c r="D46" s="20" t="str">
        <f>VLOOKUP(C46,Лист1!$B$2:$C$123,2)</f>
        <v>Разрез Черногорский</v>
      </c>
      <c r="E46" s="20" t="str">
        <f>VLOOKUP(C46,Лист1!$B$2:$D$123,3)</f>
        <v>технол. оборуд.Разрез Черногорский</v>
      </c>
      <c r="F46" s="41" t="s">
        <v>242</v>
      </c>
      <c r="G46" s="42">
        <v>0.5833333333333334</v>
      </c>
      <c r="H46" s="42">
        <v>0.5881944444444445</v>
      </c>
      <c r="I46" s="43">
        <f t="shared" si="0"/>
        <v>0.004861111111111094</v>
      </c>
      <c r="J46" s="2">
        <v>1</v>
      </c>
      <c r="K46" s="2"/>
      <c r="L46" s="2"/>
      <c r="M46" s="2"/>
      <c r="N46" s="45" t="s">
        <v>269</v>
      </c>
    </row>
    <row r="47" spans="1:14" s="1" customFormat="1" ht="36" customHeight="1">
      <c r="A47" s="4">
        <f t="shared" si="2"/>
        <v>40</v>
      </c>
      <c r="B47" s="22" t="s">
        <v>46</v>
      </c>
      <c r="C47" s="21" t="s">
        <v>28</v>
      </c>
      <c r="D47" s="21" t="s">
        <v>60</v>
      </c>
      <c r="E47" s="21" t="s">
        <v>131</v>
      </c>
      <c r="F47" s="41" t="s">
        <v>238</v>
      </c>
      <c r="G47" s="42">
        <v>0.3958333333333333</v>
      </c>
      <c r="H47" s="42">
        <v>0.4201388888888889</v>
      </c>
      <c r="I47" s="43">
        <f t="shared" si="0"/>
        <v>0.02430555555555558</v>
      </c>
      <c r="J47" s="2"/>
      <c r="K47" s="2"/>
      <c r="L47" s="2">
        <v>1</v>
      </c>
      <c r="M47" s="2"/>
      <c r="N47" s="45" t="s">
        <v>239</v>
      </c>
    </row>
    <row r="48" spans="1:14" s="1" customFormat="1" ht="36" customHeight="1">
      <c r="A48" s="4">
        <f t="shared" si="2"/>
        <v>41</v>
      </c>
      <c r="B48" s="22" t="s">
        <v>44</v>
      </c>
      <c r="C48" s="21" t="s">
        <v>20</v>
      </c>
      <c r="D48" s="21" t="s">
        <v>106</v>
      </c>
      <c r="E48" s="21" t="s">
        <v>107</v>
      </c>
      <c r="F48" s="41" t="s">
        <v>240</v>
      </c>
      <c r="G48" s="42">
        <v>0.14583333333333334</v>
      </c>
      <c r="H48" s="42">
        <v>0.15694444444444444</v>
      </c>
      <c r="I48" s="43">
        <f t="shared" si="0"/>
        <v>0.0111111111111111</v>
      </c>
      <c r="J48" s="2"/>
      <c r="K48" s="2"/>
      <c r="L48" s="2">
        <v>1</v>
      </c>
      <c r="M48" s="2"/>
      <c r="N48" s="46" t="s">
        <v>241</v>
      </c>
    </row>
    <row r="49" spans="1:14" s="1" customFormat="1" ht="36" customHeight="1">
      <c r="A49" s="4">
        <f t="shared" si="2"/>
        <v>42</v>
      </c>
      <c r="B49" s="22" t="s">
        <v>49</v>
      </c>
      <c r="C49" s="21" t="s">
        <v>40</v>
      </c>
      <c r="D49" s="21" t="s">
        <v>39</v>
      </c>
      <c r="E49" s="21" t="s">
        <v>39</v>
      </c>
      <c r="F49" s="41" t="s">
        <v>240</v>
      </c>
      <c r="G49" s="42">
        <v>0.15972222222222224</v>
      </c>
      <c r="H49" s="42">
        <v>0.16666666666666666</v>
      </c>
      <c r="I49" s="43">
        <f t="shared" si="0"/>
        <v>0.00694444444444442</v>
      </c>
      <c r="J49" s="2"/>
      <c r="K49" s="2"/>
      <c r="L49" s="2">
        <v>1</v>
      </c>
      <c r="M49" s="2"/>
      <c r="N49" s="45" t="s">
        <v>270</v>
      </c>
    </row>
    <row r="50" spans="1:14" s="1" customFormat="1" ht="36" customHeight="1">
      <c r="A50" s="4">
        <f t="shared" si="2"/>
        <v>43</v>
      </c>
      <c r="B50" s="22" t="s">
        <v>49</v>
      </c>
      <c r="C50" s="21" t="s">
        <v>31</v>
      </c>
      <c r="D50" s="21" t="s">
        <v>138</v>
      </c>
      <c r="E50" s="21" t="s">
        <v>139</v>
      </c>
      <c r="F50" s="41" t="s">
        <v>240</v>
      </c>
      <c r="G50" s="42">
        <v>0.15972222222222224</v>
      </c>
      <c r="H50" s="42">
        <v>0.17430555555555557</v>
      </c>
      <c r="I50" s="43">
        <f t="shared" si="0"/>
        <v>0.014583333333333337</v>
      </c>
      <c r="J50" s="2"/>
      <c r="K50" s="2"/>
      <c r="L50" s="2"/>
      <c r="M50" s="2">
        <v>1</v>
      </c>
      <c r="N50" s="45" t="s">
        <v>270</v>
      </c>
    </row>
    <row r="51" spans="1:14" s="1" customFormat="1" ht="36" customHeight="1">
      <c r="A51" s="4">
        <f t="shared" si="2"/>
        <v>44</v>
      </c>
      <c r="B51" s="22" t="s">
        <v>49</v>
      </c>
      <c r="C51" s="21" t="s">
        <v>24</v>
      </c>
      <c r="D51" s="20" t="str">
        <f>VLOOKUP(C51,'[1]Лист1'!$B$2:$C$123,2)</f>
        <v>Разрез "Изыхский"</v>
      </c>
      <c r="E51" s="20" t="str">
        <f>VLOOKUP(C51,'[1]Лист1'!$B$2:$D$123,3)</f>
        <v>технол. оборуд.Разрез "Изыхский"</v>
      </c>
      <c r="F51" s="41" t="s">
        <v>240</v>
      </c>
      <c r="G51" s="42">
        <v>0.15972222222222224</v>
      </c>
      <c r="H51" s="42">
        <v>0.17500000000000002</v>
      </c>
      <c r="I51" s="43">
        <f t="shared" si="0"/>
        <v>0.015277777777777779</v>
      </c>
      <c r="J51" s="2"/>
      <c r="K51" s="2"/>
      <c r="L51" s="2"/>
      <c r="M51" s="2">
        <v>1</v>
      </c>
      <c r="N51" s="45" t="s">
        <v>271</v>
      </c>
    </row>
    <row r="52" spans="1:14" s="1" customFormat="1" ht="36" customHeight="1">
      <c r="A52" s="4">
        <f t="shared" si="2"/>
        <v>45</v>
      </c>
      <c r="B52" s="22" t="s">
        <v>46</v>
      </c>
      <c r="C52" s="21" t="s">
        <v>30</v>
      </c>
      <c r="D52" s="21" t="s">
        <v>124</v>
      </c>
      <c r="E52" s="21" t="s">
        <v>125</v>
      </c>
      <c r="F52" s="41" t="s">
        <v>240</v>
      </c>
      <c r="G52" s="42">
        <v>0.7013888888888888</v>
      </c>
      <c r="H52" s="42">
        <v>0.7222222222222222</v>
      </c>
      <c r="I52" s="43">
        <f t="shared" si="0"/>
        <v>0.02083333333333337</v>
      </c>
      <c r="J52" s="2">
        <v>1</v>
      </c>
      <c r="K52" s="2"/>
      <c r="L52" s="2"/>
      <c r="M52" s="2"/>
      <c r="N52" s="45" t="s">
        <v>267</v>
      </c>
    </row>
    <row r="53" spans="1:14" s="1" customFormat="1" ht="36" customHeight="1">
      <c r="A53" s="4">
        <f t="shared" si="2"/>
        <v>46</v>
      </c>
      <c r="B53" s="22" t="s">
        <v>50</v>
      </c>
      <c r="C53" s="21" t="s">
        <v>195</v>
      </c>
      <c r="D53" s="21" t="s">
        <v>34</v>
      </c>
      <c r="E53" s="21" t="s">
        <v>39</v>
      </c>
      <c r="F53" s="41" t="s">
        <v>243</v>
      </c>
      <c r="G53" s="42">
        <v>0.020833333333333332</v>
      </c>
      <c r="H53" s="42">
        <v>0.020833333333333332</v>
      </c>
      <c r="I53" s="43">
        <f t="shared" si="0"/>
        <v>0</v>
      </c>
      <c r="J53" s="2"/>
      <c r="K53" s="2"/>
      <c r="L53" s="2"/>
      <c r="M53" s="2">
        <v>1</v>
      </c>
      <c r="N53" s="45" t="s">
        <v>245</v>
      </c>
    </row>
    <row r="54" spans="1:14" s="1" customFormat="1" ht="36" customHeight="1">
      <c r="A54" s="4">
        <f t="shared" si="2"/>
        <v>47</v>
      </c>
      <c r="B54" s="22" t="s">
        <v>44</v>
      </c>
      <c r="C54" s="21" t="s">
        <v>27</v>
      </c>
      <c r="D54" s="21" t="s">
        <v>106</v>
      </c>
      <c r="E54" s="21" t="s">
        <v>107</v>
      </c>
      <c r="F54" s="41" t="s">
        <v>243</v>
      </c>
      <c r="G54" s="42">
        <v>0.5638888888888889</v>
      </c>
      <c r="H54" s="42">
        <v>0.5944444444444444</v>
      </c>
      <c r="I54" s="43">
        <f t="shared" si="0"/>
        <v>0.030555555555555558</v>
      </c>
      <c r="J54" s="2"/>
      <c r="K54" s="2">
        <v>1</v>
      </c>
      <c r="L54" s="2"/>
      <c r="M54" s="2"/>
      <c r="N54" s="45" t="s">
        <v>246</v>
      </c>
    </row>
    <row r="55" spans="1:14" s="1" customFormat="1" ht="36" customHeight="1">
      <c r="A55" s="4">
        <f t="shared" si="2"/>
        <v>48</v>
      </c>
      <c r="B55" s="22" t="s">
        <v>44</v>
      </c>
      <c r="C55" s="21" t="s">
        <v>20</v>
      </c>
      <c r="D55" s="20" t="str">
        <f>VLOOKUP(C55,Лист1!$B$2:$C$123,2)</f>
        <v>Разрез Черногорский</v>
      </c>
      <c r="E55" s="20" t="str">
        <f>VLOOKUP(C55,Лист1!$B$2:$D$123,3)</f>
        <v>технол. оборуд.Разрез Черногорский</v>
      </c>
      <c r="F55" s="41" t="s">
        <v>243</v>
      </c>
      <c r="G55" s="42">
        <v>0.7972222222222222</v>
      </c>
      <c r="H55" s="42">
        <v>0.8145833333333333</v>
      </c>
      <c r="I55" s="43">
        <f t="shared" si="0"/>
        <v>0.01736111111111116</v>
      </c>
      <c r="J55" s="2"/>
      <c r="K55" s="2"/>
      <c r="L55" s="2">
        <v>1</v>
      </c>
      <c r="M55" s="2"/>
      <c r="N55" s="45" t="s">
        <v>244</v>
      </c>
    </row>
    <row r="56" spans="1:14" s="1" customFormat="1" ht="36" customHeight="1">
      <c r="A56" s="4">
        <f t="shared" si="2"/>
        <v>49</v>
      </c>
      <c r="B56" s="22" t="s">
        <v>46</v>
      </c>
      <c r="C56" s="21" t="s">
        <v>30</v>
      </c>
      <c r="D56" s="21" t="s">
        <v>124</v>
      </c>
      <c r="E56" s="21" t="s">
        <v>125</v>
      </c>
      <c r="F56" s="41" t="s">
        <v>247</v>
      </c>
      <c r="G56" s="42">
        <v>0.5659722222222222</v>
      </c>
      <c r="H56" s="42">
        <v>0.576388888888889</v>
      </c>
      <c r="I56" s="43">
        <f>H56-G56</f>
        <v>0.01041666666666674</v>
      </c>
      <c r="J56" s="2">
        <v>1</v>
      </c>
      <c r="K56" s="2"/>
      <c r="L56" s="2"/>
      <c r="M56" s="2"/>
      <c r="N56" s="46" t="s">
        <v>272</v>
      </c>
    </row>
    <row r="57" spans="1:14" s="1" customFormat="1" ht="36" customHeight="1">
      <c r="A57" s="4">
        <f t="shared" si="2"/>
        <v>50</v>
      </c>
      <c r="B57" s="22" t="s">
        <v>50</v>
      </c>
      <c r="C57" s="21" t="s">
        <v>149</v>
      </c>
      <c r="D57" s="21" t="s">
        <v>150</v>
      </c>
      <c r="E57" s="21" t="s">
        <v>151</v>
      </c>
      <c r="F57" s="41" t="s">
        <v>247</v>
      </c>
      <c r="G57" s="42">
        <v>0.5729166666666666</v>
      </c>
      <c r="H57" s="42">
        <v>0.576388888888889</v>
      </c>
      <c r="I57" s="43">
        <f>H57-G57</f>
        <v>0.003472222222222321</v>
      </c>
      <c r="J57" s="2"/>
      <c r="K57" s="2">
        <v>1</v>
      </c>
      <c r="L57" s="2"/>
      <c r="M57" s="2"/>
      <c r="N57" s="45" t="s">
        <v>270</v>
      </c>
    </row>
    <row r="58" spans="1:14" s="1" customFormat="1" ht="36" customHeight="1">
      <c r="A58" s="4">
        <f t="shared" si="2"/>
        <v>51</v>
      </c>
      <c r="B58" s="22" t="s">
        <v>46</v>
      </c>
      <c r="C58" s="21" t="s">
        <v>30</v>
      </c>
      <c r="D58" s="21" t="s">
        <v>124</v>
      </c>
      <c r="E58" s="21" t="s">
        <v>125</v>
      </c>
      <c r="F58" s="41" t="s">
        <v>247</v>
      </c>
      <c r="G58" s="42">
        <v>0.6104166666666667</v>
      </c>
      <c r="H58" s="42">
        <v>0.6458333333333334</v>
      </c>
      <c r="I58" s="43">
        <f>H58-G58</f>
        <v>0.03541666666666665</v>
      </c>
      <c r="J58" s="2">
        <v>1</v>
      </c>
      <c r="K58" s="2"/>
      <c r="L58" s="2"/>
      <c r="M58" s="2"/>
      <c r="N58" s="45" t="s">
        <v>267</v>
      </c>
    </row>
    <row r="59" spans="1:14" s="1" customFormat="1" ht="36" customHeight="1">
      <c r="A59" s="4">
        <f t="shared" si="2"/>
        <v>52</v>
      </c>
      <c r="B59" s="22" t="s">
        <v>46</v>
      </c>
      <c r="C59" s="21" t="s">
        <v>30</v>
      </c>
      <c r="D59" s="21" t="s">
        <v>124</v>
      </c>
      <c r="E59" s="21" t="s">
        <v>125</v>
      </c>
      <c r="F59" s="41" t="s">
        <v>247</v>
      </c>
      <c r="G59" s="42">
        <v>0.6493055555555556</v>
      </c>
      <c r="H59" s="42">
        <v>0.6604166666666667</v>
      </c>
      <c r="I59" s="43">
        <f>H59-G59</f>
        <v>0.011111111111111072</v>
      </c>
      <c r="J59" s="2"/>
      <c r="K59" s="2"/>
      <c r="L59" s="2">
        <v>1</v>
      </c>
      <c r="M59" s="2"/>
      <c r="N59" s="45" t="s">
        <v>267</v>
      </c>
    </row>
    <row r="60" spans="1:14" s="1" customFormat="1" ht="36" customHeight="1">
      <c r="A60" s="4">
        <f t="shared" si="2"/>
        <v>53</v>
      </c>
      <c r="B60" s="22" t="s">
        <v>46</v>
      </c>
      <c r="C60" s="21" t="s">
        <v>29</v>
      </c>
      <c r="D60" s="21" t="s">
        <v>124</v>
      </c>
      <c r="E60" s="21" t="s">
        <v>107</v>
      </c>
      <c r="F60" s="41" t="s">
        <v>247</v>
      </c>
      <c r="G60" s="42">
        <v>0.6493055555555556</v>
      </c>
      <c r="H60" s="42">
        <v>0.6611111111111111</v>
      </c>
      <c r="I60" s="43">
        <f>H60-G60</f>
        <v>0.011805555555555514</v>
      </c>
      <c r="J60" s="2"/>
      <c r="K60" s="2"/>
      <c r="L60" s="2">
        <v>1</v>
      </c>
      <c r="M60" s="2"/>
      <c r="N60" s="45" t="s">
        <v>267</v>
      </c>
    </row>
    <row r="61" spans="1:14" ht="15.75">
      <c r="A61" s="36" t="s">
        <v>16</v>
      </c>
      <c r="B61" s="37"/>
      <c r="C61" s="5"/>
      <c r="D61" s="5"/>
      <c r="E61" s="5"/>
      <c r="F61" s="5"/>
      <c r="G61" s="6"/>
      <c r="H61" s="6"/>
      <c r="I61" s="7">
        <f>SUM(I8:I60)</f>
        <v>2.207638888899561</v>
      </c>
      <c r="J61" s="8">
        <f>SUM(J8:J60)</f>
        <v>15</v>
      </c>
      <c r="K61" s="8">
        <f>SUM(K8:K60)</f>
        <v>16</v>
      </c>
      <c r="L61" s="8">
        <f>SUM(L8:L60)</f>
        <v>18</v>
      </c>
      <c r="M61" s="8">
        <f>SUM(M8:M60)</f>
        <v>4</v>
      </c>
      <c r="N61" s="5"/>
    </row>
    <row r="62" spans="1:14" ht="15.75">
      <c r="A62" s="36" t="s">
        <v>17</v>
      </c>
      <c r="B62" s="37"/>
      <c r="C62" s="5"/>
      <c r="D62" s="5"/>
      <c r="E62" s="5"/>
      <c r="F62" s="5"/>
      <c r="G62" s="6"/>
      <c r="H62" s="6"/>
      <c r="I62" s="7"/>
      <c r="J62" s="9">
        <f>J61/(M61+L61+K61+J61)</f>
        <v>0.2830188679245283</v>
      </c>
      <c r="K62" s="9">
        <f>K61/(M61+L61+K61+J61)</f>
        <v>0.3018867924528302</v>
      </c>
      <c r="L62" s="9">
        <f>L61/(M61+L61+K61+J61)</f>
        <v>0.33962264150943394</v>
      </c>
      <c r="M62" s="9">
        <f>M61/(M61+L61+K61+J61)</f>
        <v>0.07547169811320754</v>
      </c>
      <c r="N62" s="5"/>
    </row>
    <row r="63" spans="1:14" ht="15" customHeight="1">
      <c r="A63" s="29" t="s">
        <v>9</v>
      </c>
      <c r="B63" s="25"/>
      <c r="C63" s="25"/>
      <c r="D63" s="25"/>
      <c r="E63" s="25"/>
      <c r="F63" s="25"/>
      <c r="G63" s="26"/>
      <c r="H63" s="26"/>
      <c r="I63" s="27"/>
      <c r="J63" s="28"/>
      <c r="K63" s="28"/>
      <c r="L63" s="28"/>
      <c r="M63" s="28"/>
      <c r="N63" s="25"/>
    </row>
    <row r="64" spans="1:14" ht="15" customHeight="1">
      <c r="A64" s="29" t="s">
        <v>10</v>
      </c>
      <c r="B64" s="30"/>
      <c r="C64" s="25"/>
      <c r="D64" s="25"/>
      <c r="E64" s="25"/>
      <c r="F64" s="25"/>
      <c r="G64" s="26"/>
      <c r="H64" s="26"/>
      <c r="I64" s="27"/>
      <c r="J64" s="27"/>
      <c r="K64" s="31"/>
      <c r="L64" s="32"/>
      <c r="M64" s="32"/>
      <c r="N64" s="32"/>
    </row>
    <row r="65" spans="1:14" ht="15">
      <c r="A65" s="33" t="s">
        <v>8</v>
      </c>
      <c r="B65" s="39"/>
      <c r="C65" s="25"/>
      <c r="D65" s="25"/>
      <c r="E65" s="25"/>
      <c r="F65" s="25"/>
      <c r="G65" s="26"/>
      <c r="H65" s="26"/>
      <c r="I65" s="27"/>
      <c r="J65" s="27"/>
      <c r="K65" s="31"/>
      <c r="L65" s="32"/>
      <c r="M65" s="32"/>
      <c r="N65" s="32"/>
    </row>
    <row r="66" spans="2:14" ht="15">
      <c r="B66" s="29"/>
      <c r="C66" s="33"/>
      <c r="D66" s="33"/>
      <c r="E66" s="33"/>
      <c r="F66" s="29"/>
      <c r="G66" s="35"/>
      <c r="H66" s="35"/>
      <c r="I66" s="35"/>
      <c r="J66" s="34"/>
      <c r="K66" s="34"/>
      <c r="L66" s="34"/>
      <c r="M66" s="34"/>
      <c r="N66" s="29"/>
    </row>
    <row r="67" spans="2:14" ht="15">
      <c r="B67" s="29"/>
      <c r="C67" s="29"/>
      <c r="D67" s="29"/>
      <c r="E67" s="29"/>
      <c r="F67" s="29"/>
      <c r="G67" s="25"/>
      <c r="H67" s="25"/>
      <c r="I67" s="25"/>
      <c r="J67" s="28"/>
      <c r="K67" s="28"/>
      <c r="L67" s="28"/>
      <c r="M67" s="28"/>
      <c r="N67" s="35"/>
    </row>
  </sheetData>
  <sheetProtection/>
  <autoFilter ref="A7:N65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2">
    <dataValidation type="list" allowBlank="1" showInputMessage="1" showErrorMessage="1" sqref="C10:C11 C13">
      <formula1>OFFSET('аварийные отключения'!#REF!,MATCH(B10,'аварийные отключения'!#REF!,0)-1,1,COUNTIF('аварийные отключения'!#REF!,B10),1)</formula1>
    </dataValidation>
    <dataValidation type="list" allowBlank="1" showInputMessage="1" showErrorMessage="1" sqref="B10:B11 B49:B51 B13">
      <formula1>выбор2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3"/>
  <sheetViews>
    <sheetView zoomScalePageLayoutView="0" workbookViewId="0" topLeftCell="A61">
      <selection activeCell="A85" sqref="A85:D85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158</v>
      </c>
      <c r="H3" s="21" t="s">
        <v>39</v>
      </c>
      <c r="I3" s="21" t="s">
        <v>39</v>
      </c>
      <c r="J3" s="48"/>
    </row>
    <row r="4" spans="1:6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</row>
    <row r="5" spans="1:9" ht="15">
      <c r="A5" s="22" t="s">
        <v>50</v>
      </c>
      <c r="B5" s="21" t="s">
        <v>143</v>
      </c>
      <c r="C5" s="21" t="s">
        <v>39</v>
      </c>
      <c r="D5" s="21" t="s">
        <v>39</v>
      </c>
      <c r="F5" s="19" t="s">
        <v>45</v>
      </c>
      <c r="G5" s="13" t="s">
        <v>157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144</v>
      </c>
      <c r="C6" s="21" t="s">
        <v>39</v>
      </c>
      <c r="D6" s="21" t="s">
        <v>39</v>
      </c>
      <c r="F6" s="19" t="s">
        <v>46</v>
      </c>
      <c r="G6" s="13" t="s">
        <v>157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145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146</v>
      </c>
      <c r="C8" s="21" t="s">
        <v>39</v>
      </c>
      <c r="D8" s="21" t="s">
        <v>39</v>
      </c>
      <c r="F8" s="19" t="s">
        <v>58</v>
      </c>
      <c r="G8" s="21" t="s">
        <v>158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158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179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158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171</v>
      </c>
      <c r="H13" s="21" t="s">
        <v>124</v>
      </c>
      <c r="I13" s="21" t="s">
        <v>125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173</v>
      </c>
      <c r="H14" s="21" t="s">
        <v>124</v>
      </c>
      <c r="I14" s="21" t="s">
        <v>125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168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176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47" t="s">
        <v>158</v>
      </c>
      <c r="H17" s="47" t="s">
        <v>39</v>
      </c>
      <c r="I17" s="47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190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3" t="s">
        <v>33</v>
      </c>
      <c r="G19" s="54" t="s">
        <v>180</v>
      </c>
      <c r="I19" s="54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175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184</v>
      </c>
      <c r="H21" s="21" t="s">
        <v>93</v>
      </c>
      <c r="I21" s="21" t="s">
        <v>103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157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190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191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192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170</v>
      </c>
      <c r="H26" s="21" t="s">
        <v>138</v>
      </c>
      <c r="I26" s="21" t="s">
        <v>139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157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179</v>
      </c>
      <c r="H28" s="21" t="s">
        <v>39</v>
      </c>
      <c r="I28" s="47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193</v>
      </c>
      <c r="G29" s="17" t="s">
        <v>194</v>
      </c>
      <c r="H29" s="21" t="s">
        <v>39</v>
      </c>
      <c r="I29" s="21" t="s">
        <v>39</v>
      </c>
      <c r="J29" s="48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158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159</v>
      </c>
      <c r="H31" s="21" t="s">
        <v>39</v>
      </c>
      <c r="I31" s="47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100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156</v>
      </c>
      <c r="H33" s="21" t="s">
        <v>138</v>
      </c>
      <c r="I33" s="21" t="s">
        <v>139</v>
      </c>
    </row>
    <row r="34" spans="1:7" ht="15">
      <c r="A34" s="22" t="s">
        <v>33</v>
      </c>
      <c r="B34" s="21" t="s">
        <v>68</v>
      </c>
      <c r="C34" s="21" t="s">
        <v>39</v>
      </c>
      <c r="D34" s="21" t="s">
        <v>39</v>
      </c>
      <c r="G34" s="21" t="s">
        <v>208</v>
      </c>
    </row>
    <row r="35" spans="1:9" ht="15">
      <c r="A35" s="22" t="s">
        <v>50</v>
      </c>
      <c r="B35" s="21" t="s">
        <v>142</v>
      </c>
      <c r="C35" s="21" t="s">
        <v>39</v>
      </c>
      <c r="D35" s="21" t="s">
        <v>39</v>
      </c>
      <c r="F35" s="22" t="s">
        <v>50</v>
      </c>
      <c r="G35" s="21" t="s">
        <v>153</v>
      </c>
      <c r="H35" s="21" t="s">
        <v>150</v>
      </c>
      <c r="I35" s="21" t="s">
        <v>151</v>
      </c>
    </row>
    <row r="36" spans="1:9" ht="15">
      <c r="A36" s="22" t="s">
        <v>58</v>
      </c>
      <c r="B36" s="21" t="s">
        <v>112</v>
      </c>
      <c r="C36" s="21" t="s">
        <v>39</v>
      </c>
      <c r="D36" s="21" t="s">
        <v>39</v>
      </c>
      <c r="F36" s="22" t="s">
        <v>50</v>
      </c>
      <c r="G36" s="21" t="s">
        <v>211</v>
      </c>
      <c r="H36" s="21" t="s">
        <v>39</v>
      </c>
      <c r="I36" s="21" t="s">
        <v>39</v>
      </c>
    </row>
    <row r="37" spans="1:4" ht="15">
      <c r="A37" s="22" t="s">
        <v>46</v>
      </c>
      <c r="B37" s="21" t="s">
        <v>112</v>
      </c>
      <c r="C37" s="21" t="s">
        <v>39</v>
      </c>
      <c r="D37" s="21" t="s">
        <v>39</v>
      </c>
    </row>
    <row r="38" spans="1:4" ht="15">
      <c r="A38" s="22" t="s">
        <v>48</v>
      </c>
      <c r="B38" s="21" t="s">
        <v>112</v>
      </c>
      <c r="C38" s="21" t="s">
        <v>39</v>
      </c>
      <c r="D38" s="21" t="s">
        <v>39</v>
      </c>
    </row>
    <row r="39" spans="1:4" ht="15">
      <c r="A39" s="22" t="s">
        <v>49</v>
      </c>
      <c r="B39" s="21" t="s">
        <v>112</v>
      </c>
      <c r="C39" s="21" t="s">
        <v>39</v>
      </c>
      <c r="D39" s="21" t="s">
        <v>39</v>
      </c>
    </row>
    <row r="40" spans="1:4" ht="15">
      <c r="A40" s="22" t="s">
        <v>50</v>
      </c>
      <c r="B40" s="24" t="s">
        <v>112</v>
      </c>
      <c r="C40" s="21" t="s">
        <v>39</v>
      </c>
      <c r="D40" s="21" t="s">
        <v>39</v>
      </c>
    </row>
    <row r="41" spans="1:4" ht="15">
      <c r="A41" s="22" t="s">
        <v>45</v>
      </c>
      <c r="B41" s="21" t="s">
        <v>120</v>
      </c>
      <c r="C41" s="21" t="s">
        <v>39</v>
      </c>
      <c r="D41" s="21" t="s">
        <v>39</v>
      </c>
    </row>
    <row r="42" spans="1:4" ht="15">
      <c r="A42" s="22" t="s">
        <v>58</v>
      </c>
      <c r="B42" s="21" t="s">
        <v>113</v>
      </c>
      <c r="C42" s="21" t="s">
        <v>39</v>
      </c>
      <c r="D42" s="21" t="s">
        <v>39</v>
      </c>
    </row>
    <row r="43" spans="1:4" ht="15">
      <c r="A43" s="22" t="s">
        <v>45</v>
      </c>
      <c r="B43" s="21" t="s">
        <v>122</v>
      </c>
      <c r="C43" s="21" t="s">
        <v>39</v>
      </c>
      <c r="D43" s="21" t="s">
        <v>39</v>
      </c>
    </row>
    <row r="44" spans="1:4" ht="15">
      <c r="A44" s="22" t="s">
        <v>45</v>
      </c>
      <c r="B44" s="21" t="s">
        <v>121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135</v>
      </c>
      <c r="C49" s="21" t="s">
        <v>197</v>
      </c>
      <c r="D49" s="21" t="s">
        <v>136</v>
      </c>
    </row>
    <row r="50" spans="1:4" ht="15">
      <c r="A50" s="22" t="s">
        <v>33</v>
      </c>
      <c r="B50" s="21" t="s">
        <v>89</v>
      </c>
      <c r="C50" s="21" t="s">
        <v>34</v>
      </c>
      <c r="D50" s="21" t="s">
        <v>90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203</v>
      </c>
      <c r="D52" s="21" t="s">
        <v>76</v>
      </c>
    </row>
    <row r="53" spans="1:4" ht="15">
      <c r="A53" s="22" t="s">
        <v>33</v>
      </c>
      <c r="B53" s="21" t="s">
        <v>77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78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79</v>
      </c>
      <c r="C55" s="21" t="s">
        <v>34</v>
      </c>
      <c r="D55" s="21" t="s">
        <v>80</v>
      </c>
    </row>
    <row r="56" spans="1:4" ht="15">
      <c r="A56" s="22" t="s">
        <v>33</v>
      </c>
      <c r="B56" s="21" t="s">
        <v>81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91</v>
      </c>
      <c r="C57" s="21" t="s">
        <v>34</v>
      </c>
      <c r="D57" s="21" t="s">
        <v>90</v>
      </c>
    </row>
    <row r="58" spans="1:4" ht="15">
      <c r="A58" s="22" t="s">
        <v>33</v>
      </c>
      <c r="B58" s="21" t="s">
        <v>82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83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86</v>
      </c>
      <c r="C60" s="21" t="s">
        <v>34</v>
      </c>
      <c r="D60" s="21" t="s">
        <v>87</v>
      </c>
    </row>
    <row r="61" spans="1:4" ht="15">
      <c r="A61" s="22" t="s">
        <v>33</v>
      </c>
      <c r="B61" s="21" t="s">
        <v>88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138</v>
      </c>
      <c r="D62" s="21" t="s">
        <v>139</v>
      </c>
    </row>
    <row r="63" spans="1:4" ht="15">
      <c r="A63" s="22" t="s">
        <v>49</v>
      </c>
      <c r="B63" s="21" t="s">
        <v>23</v>
      </c>
      <c r="C63" s="21" t="s">
        <v>138</v>
      </c>
      <c r="D63" s="21" t="s">
        <v>139</v>
      </c>
    </row>
    <row r="64" spans="1:4" ht="15">
      <c r="A64" s="22" t="s">
        <v>50</v>
      </c>
      <c r="B64" s="21" t="s">
        <v>23</v>
      </c>
      <c r="C64" s="21" t="s">
        <v>150</v>
      </c>
      <c r="D64" s="21" t="s">
        <v>151</v>
      </c>
    </row>
    <row r="65" spans="1:4" ht="15">
      <c r="A65" s="22" t="s">
        <v>48</v>
      </c>
      <c r="B65" s="21" t="s">
        <v>140</v>
      </c>
      <c r="C65" s="21" t="s">
        <v>138</v>
      </c>
      <c r="D65" s="21" t="s">
        <v>139</v>
      </c>
    </row>
    <row r="66" spans="1:4" ht="15">
      <c r="A66" s="22" t="s">
        <v>50</v>
      </c>
      <c r="B66" s="21" t="s">
        <v>152</v>
      </c>
      <c r="C66" s="21" t="s">
        <v>150</v>
      </c>
      <c r="D66" s="21" t="s">
        <v>151</v>
      </c>
    </row>
    <row r="67" spans="1:4" ht="15">
      <c r="A67" s="22" t="s">
        <v>48</v>
      </c>
      <c r="B67" s="21" t="s">
        <v>141</v>
      </c>
      <c r="C67" s="21" t="s">
        <v>138</v>
      </c>
      <c r="D67" s="21" t="s">
        <v>139</v>
      </c>
    </row>
    <row r="68" spans="1:4" ht="15">
      <c r="A68" s="22" t="s">
        <v>50</v>
      </c>
      <c r="B68" s="21" t="s">
        <v>141</v>
      </c>
      <c r="C68" s="21" t="s">
        <v>150</v>
      </c>
      <c r="D68" s="21" t="s">
        <v>151</v>
      </c>
    </row>
    <row r="69" spans="1:4" ht="15">
      <c r="A69" s="22" t="s">
        <v>49</v>
      </c>
      <c r="B69" s="21" t="s">
        <v>24</v>
      </c>
      <c r="C69" s="21" t="s">
        <v>138</v>
      </c>
      <c r="D69" s="21" t="s">
        <v>139</v>
      </c>
    </row>
    <row r="70" spans="1:4" ht="15">
      <c r="A70" s="22" t="s">
        <v>50</v>
      </c>
      <c r="B70" s="21" t="s">
        <v>24</v>
      </c>
      <c r="C70" s="21" t="s">
        <v>138</v>
      </c>
      <c r="D70" s="21" t="s">
        <v>139</v>
      </c>
    </row>
    <row r="71" spans="1:4" ht="15">
      <c r="A71" s="22" t="s">
        <v>48</v>
      </c>
      <c r="B71" s="21" t="s">
        <v>26</v>
      </c>
      <c r="C71" s="21" t="s">
        <v>138</v>
      </c>
      <c r="D71" s="21" t="s">
        <v>139</v>
      </c>
    </row>
    <row r="72" spans="1:4" ht="15">
      <c r="A72" s="22" t="s">
        <v>50</v>
      </c>
      <c r="B72" s="21" t="s">
        <v>26</v>
      </c>
      <c r="C72" s="21" t="s">
        <v>150</v>
      </c>
      <c r="D72" s="21" t="s">
        <v>151</v>
      </c>
    </row>
    <row r="73" spans="1:4" ht="15">
      <c r="A73" s="22" t="s">
        <v>44</v>
      </c>
      <c r="B73" s="21" t="s">
        <v>105</v>
      </c>
      <c r="C73" s="21" t="s">
        <v>106</v>
      </c>
      <c r="D73" s="21" t="s">
        <v>107</v>
      </c>
    </row>
    <row r="74" spans="1:4" ht="15">
      <c r="A74" s="22" t="s">
        <v>44</v>
      </c>
      <c r="B74" s="21" t="s">
        <v>108</v>
      </c>
      <c r="C74" s="21" t="s">
        <v>106</v>
      </c>
      <c r="D74" s="21" t="s">
        <v>107</v>
      </c>
    </row>
    <row r="75" spans="1:4" ht="15">
      <c r="A75" s="22" t="s">
        <v>44</v>
      </c>
      <c r="B75" s="21" t="s">
        <v>20</v>
      </c>
      <c r="C75" s="21" t="s">
        <v>106</v>
      </c>
      <c r="D75" s="21" t="s">
        <v>107</v>
      </c>
    </row>
    <row r="76" spans="1:4" ht="15">
      <c r="A76" s="22" t="s">
        <v>44</v>
      </c>
      <c r="B76" s="21" t="s">
        <v>27</v>
      </c>
      <c r="C76" s="21" t="s">
        <v>106</v>
      </c>
      <c r="D76" s="21" t="s">
        <v>107</v>
      </c>
    </row>
    <row r="77" spans="1:4" ht="15">
      <c r="A77" s="22" t="s">
        <v>44</v>
      </c>
      <c r="B77" s="21" t="s">
        <v>109</v>
      </c>
      <c r="C77" s="21" t="s">
        <v>198</v>
      </c>
      <c r="D77" s="21" t="s">
        <v>199</v>
      </c>
    </row>
    <row r="78" spans="1:4" ht="15">
      <c r="A78" s="21" t="s">
        <v>210</v>
      </c>
      <c r="B78" s="21" t="s">
        <v>210</v>
      </c>
      <c r="C78" s="21" t="s">
        <v>210</v>
      </c>
      <c r="D78" s="21" t="s">
        <v>210</v>
      </c>
    </row>
    <row r="79" spans="1:4" ht="15">
      <c r="A79" s="22" t="s">
        <v>50</v>
      </c>
      <c r="B79" s="21" t="s">
        <v>154</v>
      </c>
      <c r="C79" s="21" t="s">
        <v>138</v>
      </c>
      <c r="D79" s="21" t="s">
        <v>139</v>
      </c>
    </row>
    <row r="80" spans="1:4" ht="15">
      <c r="A80" s="22" t="s">
        <v>50</v>
      </c>
      <c r="B80" s="21" t="s">
        <v>148</v>
      </c>
      <c r="C80" s="21" t="s">
        <v>138</v>
      </c>
      <c r="D80" s="21" t="s">
        <v>139</v>
      </c>
    </row>
    <row r="81" spans="1:4" ht="15">
      <c r="A81" s="22" t="s">
        <v>45</v>
      </c>
      <c r="B81" s="21" t="s">
        <v>123</v>
      </c>
      <c r="C81" s="21" t="s">
        <v>124</v>
      </c>
      <c r="D81" s="21" t="s">
        <v>155</v>
      </c>
    </row>
    <row r="82" spans="1:4" ht="15">
      <c r="A82" s="22" t="s">
        <v>45</v>
      </c>
      <c r="B82" s="21" t="s">
        <v>126</v>
      </c>
      <c r="C82" s="21" t="s">
        <v>124</v>
      </c>
      <c r="D82" s="21" t="s">
        <v>125</v>
      </c>
    </row>
    <row r="83" spans="1:4" ht="15">
      <c r="A83" s="22" t="s">
        <v>45</v>
      </c>
      <c r="B83" s="21" t="s">
        <v>127</v>
      </c>
      <c r="C83" s="21" t="s">
        <v>124</v>
      </c>
      <c r="D83" s="21" t="s">
        <v>125</v>
      </c>
    </row>
    <row r="84" spans="1:4" ht="15">
      <c r="A84" s="22" t="s">
        <v>45</v>
      </c>
      <c r="B84" s="21" t="s">
        <v>25</v>
      </c>
      <c r="C84" s="21" t="s">
        <v>124</v>
      </c>
      <c r="D84" s="21" t="s">
        <v>125</v>
      </c>
    </row>
    <row r="85" spans="1:4" ht="15">
      <c r="A85" s="22" t="s">
        <v>45</v>
      </c>
      <c r="B85" s="21" t="s">
        <v>19</v>
      </c>
      <c r="C85" s="21" t="s">
        <v>124</v>
      </c>
      <c r="D85" s="21" t="s">
        <v>155</v>
      </c>
    </row>
    <row r="86" spans="1:4" ht="15">
      <c r="A86" s="22" t="s">
        <v>45</v>
      </c>
      <c r="B86" s="21" t="s">
        <v>128</v>
      </c>
      <c r="C86" s="21" t="s">
        <v>124</v>
      </c>
      <c r="D86" s="21" t="s">
        <v>155</v>
      </c>
    </row>
    <row r="87" spans="1:4" ht="15">
      <c r="A87" s="22" t="s">
        <v>45</v>
      </c>
      <c r="B87" s="21" t="s">
        <v>129</v>
      </c>
      <c r="C87" s="21" t="s">
        <v>124</v>
      </c>
      <c r="D87" s="21" t="s">
        <v>125</v>
      </c>
    </row>
    <row r="88" spans="1:4" ht="15">
      <c r="A88" s="22" t="s">
        <v>45</v>
      </c>
      <c r="B88" s="21" t="s">
        <v>130</v>
      </c>
      <c r="C88" s="21" t="s">
        <v>124</v>
      </c>
      <c r="D88" s="21" t="s">
        <v>125</v>
      </c>
    </row>
    <row r="89" spans="1:4" ht="15">
      <c r="A89" s="22" t="s">
        <v>45</v>
      </c>
      <c r="B89" s="21" t="s">
        <v>196</v>
      </c>
      <c r="C89" s="21" t="s">
        <v>124</v>
      </c>
      <c r="D89" s="21" t="s">
        <v>155</v>
      </c>
    </row>
    <row r="90" spans="1:4" ht="15">
      <c r="A90" s="22" t="s">
        <v>50</v>
      </c>
      <c r="B90" s="21" t="s">
        <v>149</v>
      </c>
      <c r="C90" s="21" t="s">
        <v>150</v>
      </c>
      <c r="D90" s="21" t="s">
        <v>151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131</v>
      </c>
    </row>
    <row r="92" spans="1:4" ht="15">
      <c r="A92" s="22" t="s">
        <v>46</v>
      </c>
      <c r="B92" s="21" t="s">
        <v>132</v>
      </c>
      <c r="C92" s="21" t="s">
        <v>124</v>
      </c>
      <c r="D92" s="21" t="s">
        <v>125</v>
      </c>
    </row>
    <row r="93" spans="1:4" ht="15">
      <c r="A93" s="22" t="s">
        <v>46</v>
      </c>
      <c r="B93" s="21" t="s">
        <v>30</v>
      </c>
      <c r="C93" s="21" t="s">
        <v>124</v>
      </c>
      <c r="D93" s="21" t="s">
        <v>125</v>
      </c>
    </row>
    <row r="94" spans="1:4" ht="15">
      <c r="A94" s="22" t="s">
        <v>46</v>
      </c>
      <c r="B94" s="21" t="s">
        <v>29</v>
      </c>
      <c r="C94" s="21" t="s">
        <v>124</v>
      </c>
      <c r="D94" s="21" t="s">
        <v>125</v>
      </c>
    </row>
    <row r="95" spans="1:4" ht="15">
      <c r="A95" s="22" t="s">
        <v>46</v>
      </c>
      <c r="B95" s="21" t="s">
        <v>133</v>
      </c>
      <c r="C95" s="21" t="s">
        <v>60</v>
      </c>
      <c r="D95" s="21" t="s">
        <v>131</v>
      </c>
    </row>
    <row r="96" spans="1:4" ht="15">
      <c r="A96" s="22" t="s">
        <v>46</v>
      </c>
      <c r="B96" s="21" t="s">
        <v>134</v>
      </c>
      <c r="C96" s="21" t="s">
        <v>124</v>
      </c>
      <c r="D96" s="21" t="s">
        <v>125</v>
      </c>
    </row>
    <row r="97" spans="1:4" ht="15">
      <c r="A97" s="22" t="s">
        <v>48</v>
      </c>
      <c r="B97" s="21" t="s">
        <v>137</v>
      </c>
      <c r="C97" s="21" t="s">
        <v>138</v>
      </c>
      <c r="D97" s="21" t="s">
        <v>139</v>
      </c>
    </row>
    <row r="98" spans="1:4" ht="15">
      <c r="A98" s="22" t="s">
        <v>50</v>
      </c>
      <c r="B98" s="21" t="s">
        <v>137</v>
      </c>
      <c r="C98" s="21" t="s">
        <v>150</v>
      </c>
      <c r="D98" s="21" t="s">
        <v>151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131</v>
      </c>
    </row>
    <row r="100" spans="1:4" ht="15">
      <c r="A100" s="22" t="s">
        <v>49</v>
      </c>
      <c r="B100" s="21" t="s">
        <v>31</v>
      </c>
      <c r="C100" s="21" t="s">
        <v>138</v>
      </c>
      <c r="D100" s="21" t="s">
        <v>139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117</v>
      </c>
      <c r="C102" s="21" t="s">
        <v>93</v>
      </c>
      <c r="D102" s="21" t="s">
        <v>103</v>
      </c>
    </row>
    <row r="103" spans="1:4" ht="15">
      <c r="A103" s="22" t="s">
        <v>58</v>
      </c>
      <c r="B103" s="21" t="s">
        <v>118</v>
      </c>
      <c r="C103" s="21" t="s">
        <v>93</v>
      </c>
      <c r="D103" s="21" t="s">
        <v>103</v>
      </c>
    </row>
    <row r="104" spans="1:4" ht="15">
      <c r="A104" s="22" t="s">
        <v>58</v>
      </c>
      <c r="B104" s="21" t="s">
        <v>114</v>
      </c>
      <c r="C104" s="21" t="s">
        <v>39</v>
      </c>
      <c r="D104" s="21" t="s">
        <v>115</v>
      </c>
    </row>
    <row r="105" spans="1:4" ht="15">
      <c r="A105" s="22" t="s">
        <v>58</v>
      </c>
      <c r="B105" s="21" t="s">
        <v>119</v>
      </c>
      <c r="C105" s="21" t="s">
        <v>93</v>
      </c>
      <c r="D105" s="21" t="s">
        <v>103</v>
      </c>
    </row>
    <row r="106" spans="1:4" ht="15">
      <c r="A106" s="22" t="s">
        <v>58</v>
      </c>
      <c r="B106" s="21" t="s">
        <v>21</v>
      </c>
      <c r="C106" s="21" t="s">
        <v>93</v>
      </c>
      <c r="D106" s="21" t="s">
        <v>103</v>
      </c>
    </row>
    <row r="107" spans="1:4" ht="15">
      <c r="A107" s="22" t="s">
        <v>58</v>
      </c>
      <c r="B107" s="21" t="s">
        <v>116</v>
      </c>
      <c r="C107" s="21" t="s">
        <v>39</v>
      </c>
      <c r="D107" s="21" t="s">
        <v>115</v>
      </c>
    </row>
    <row r="108" spans="1:4" ht="15">
      <c r="A108" s="22" t="s">
        <v>48</v>
      </c>
      <c r="B108" s="21" t="s">
        <v>22</v>
      </c>
      <c r="C108" s="21" t="s">
        <v>138</v>
      </c>
      <c r="D108" s="21" t="s">
        <v>139</v>
      </c>
    </row>
    <row r="109" spans="1:4" ht="15">
      <c r="A109" s="22" t="s">
        <v>33</v>
      </c>
      <c r="B109" s="21" t="s">
        <v>84</v>
      </c>
      <c r="C109" s="21" t="s">
        <v>203</v>
      </c>
      <c r="D109" s="21" t="s">
        <v>85</v>
      </c>
    </row>
    <row r="110" spans="1:4" ht="15">
      <c r="A110" s="22" t="s">
        <v>43</v>
      </c>
      <c r="B110" s="21" t="s">
        <v>95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96</v>
      </c>
      <c r="C111" s="21" t="s">
        <v>39</v>
      </c>
      <c r="D111" s="21" t="s">
        <v>167</v>
      </c>
    </row>
    <row r="112" spans="1:4" ht="15">
      <c r="A112" s="22" t="s">
        <v>43</v>
      </c>
      <c r="B112" s="21" t="s">
        <v>97</v>
      </c>
      <c r="C112" s="21" t="s">
        <v>98</v>
      </c>
      <c r="D112" s="21" t="s">
        <v>99</v>
      </c>
    </row>
    <row r="113" spans="1:4" ht="15">
      <c r="A113" s="22" t="s">
        <v>43</v>
      </c>
      <c r="B113" s="21" t="s">
        <v>100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101</v>
      </c>
      <c r="C114" s="21" t="s">
        <v>198</v>
      </c>
      <c r="D114" s="21" t="s">
        <v>200</v>
      </c>
    </row>
    <row r="115" spans="1:4" ht="15">
      <c r="A115" s="22" t="s">
        <v>43</v>
      </c>
      <c r="B115" s="21" t="s">
        <v>102</v>
      </c>
      <c r="C115" s="21" t="s">
        <v>93</v>
      </c>
      <c r="D115" s="21" t="s">
        <v>103</v>
      </c>
    </row>
    <row r="116" spans="1:5" ht="15">
      <c r="A116" s="22" t="s">
        <v>43</v>
      </c>
      <c r="B116" s="21" t="s">
        <v>104</v>
      </c>
      <c r="C116" s="21" t="s">
        <v>201</v>
      </c>
      <c r="D116" s="21" t="s">
        <v>202</v>
      </c>
      <c r="E116" s="16"/>
    </row>
    <row r="117" spans="1:5" ht="15">
      <c r="A117" s="22" t="s">
        <v>33</v>
      </c>
      <c r="B117" s="21" t="s">
        <v>37</v>
      </c>
      <c r="C117" s="21" t="s">
        <v>203</v>
      </c>
      <c r="D117" s="21" t="s">
        <v>204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147</v>
      </c>
      <c r="C121" s="21" t="s">
        <v>138</v>
      </c>
      <c r="D121" s="21" t="s">
        <v>139</v>
      </c>
      <c r="E121" s="16"/>
    </row>
    <row r="122" spans="1:5" ht="15">
      <c r="A122" s="22" t="s">
        <v>50</v>
      </c>
      <c r="B122" s="21" t="s">
        <v>156</v>
      </c>
      <c r="C122" s="21" t="s">
        <v>150</v>
      </c>
      <c r="D122" s="21" t="s">
        <v>151</v>
      </c>
      <c r="E122" s="16"/>
    </row>
    <row r="123" spans="1:5" ht="15">
      <c r="A123" s="22" t="s">
        <v>43</v>
      </c>
      <c r="B123" s="21" t="s">
        <v>92</v>
      </c>
      <c r="C123" s="21" t="s">
        <v>93</v>
      </c>
      <c r="D123" s="21" t="s">
        <v>94</v>
      </c>
      <c r="E123" s="16"/>
    </row>
    <row r="124" spans="1:5" ht="15">
      <c r="A124" s="22" t="s">
        <v>33</v>
      </c>
      <c r="B124" s="19" t="s">
        <v>159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159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160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161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162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163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164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158</v>
      </c>
      <c r="C131" s="21" t="s">
        <v>39</v>
      </c>
      <c r="D131" s="21" t="s">
        <v>39</v>
      </c>
    </row>
    <row r="132" spans="1:4" ht="15">
      <c r="A132" s="17" t="s">
        <v>166</v>
      </c>
      <c r="B132" s="17" t="s">
        <v>157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157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158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168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169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170</v>
      </c>
      <c r="C137" s="21" t="s">
        <v>138</v>
      </c>
      <c r="D137" s="21" t="s">
        <v>139</v>
      </c>
    </row>
    <row r="138" spans="1:4" ht="15">
      <c r="A138" s="13" t="s">
        <v>58</v>
      </c>
      <c r="B138" s="17" t="s">
        <v>158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156</v>
      </c>
      <c r="C139" s="21" t="s">
        <v>138</v>
      </c>
      <c r="D139" s="21" t="s">
        <v>139</v>
      </c>
    </row>
    <row r="140" spans="1:4" ht="15">
      <c r="A140" s="13" t="s">
        <v>43</v>
      </c>
      <c r="B140" s="17" t="s">
        <v>172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171</v>
      </c>
      <c r="C141" s="21" t="s">
        <v>124</v>
      </c>
      <c r="D141" s="21" t="s">
        <v>125</v>
      </c>
    </row>
    <row r="142" spans="1:4" ht="15">
      <c r="A142" s="22" t="s">
        <v>46</v>
      </c>
      <c r="B142" s="21" t="s">
        <v>173</v>
      </c>
      <c r="C142" s="21" t="s">
        <v>124</v>
      </c>
      <c r="D142" s="21" t="s">
        <v>125</v>
      </c>
    </row>
    <row r="143" spans="1:4" ht="15">
      <c r="A143" s="17" t="s">
        <v>58</v>
      </c>
      <c r="B143" s="17" t="s">
        <v>174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175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180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158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157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157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158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177</v>
      </c>
      <c r="C150" s="21" t="s">
        <v>39</v>
      </c>
      <c r="D150" s="21" t="s">
        <v>39</v>
      </c>
    </row>
    <row r="151" spans="1:4" ht="15">
      <c r="A151" s="17" t="s">
        <v>178</v>
      </c>
      <c r="B151" s="17" t="s">
        <v>158</v>
      </c>
      <c r="C151" s="21" t="s">
        <v>60</v>
      </c>
      <c r="D151" s="21" t="s">
        <v>131</v>
      </c>
    </row>
    <row r="152" spans="1:4" ht="15">
      <c r="A152" s="22" t="s">
        <v>50</v>
      </c>
      <c r="B152" s="18" t="s">
        <v>161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181</v>
      </c>
      <c r="C153" s="21" t="s">
        <v>203</v>
      </c>
      <c r="D153" s="21" t="s">
        <v>76</v>
      </c>
    </row>
    <row r="154" spans="1:4" ht="15">
      <c r="A154" s="22" t="s">
        <v>58</v>
      </c>
      <c r="B154" s="21" t="s">
        <v>182</v>
      </c>
      <c r="C154" s="21" t="s">
        <v>124</v>
      </c>
      <c r="D154" s="21" t="s">
        <v>187</v>
      </c>
    </row>
    <row r="155" spans="1:4" ht="15">
      <c r="A155" s="22" t="s">
        <v>58</v>
      </c>
      <c r="B155" s="21" t="s">
        <v>183</v>
      </c>
      <c r="C155" s="21" t="s">
        <v>93</v>
      </c>
      <c r="D155" s="21" t="s">
        <v>103</v>
      </c>
    </row>
    <row r="156" spans="1:4" ht="15">
      <c r="A156" s="22" t="s">
        <v>58</v>
      </c>
      <c r="B156" s="21" t="s">
        <v>183</v>
      </c>
      <c r="C156" s="21" t="s">
        <v>124</v>
      </c>
      <c r="D156" s="21" t="s">
        <v>125</v>
      </c>
    </row>
    <row r="157" spans="1:4" ht="15">
      <c r="A157" s="22" t="s">
        <v>58</v>
      </c>
      <c r="B157" s="21" t="s">
        <v>185</v>
      </c>
      <c r="C157" s="21" t="s">
        <v>110</v>
      </c>
      <c r="D157" s="21" t="s">
        <v>111</v>
      </c>
    </row>
    <row r="158" spans="1:4" ht="15">
      <c r="A158" s="22" t="s">
        <v>58</v>
      </c>
      <c r="B158" s="21" t="s">
        <v>119</v>
      </c>
      <c r="C158" s="21" t="s">
        <v>93</v>
      </c>
      <c r="D158" s="21" t="s">
        <v>103</v>
      </c>
    </row>
    <row r="159" spans="1:4" ht="15">
      <c r="A159" s="22" t="s">
        <v>58</v>
      </c>
      <c r="B159" s="21" t="s">
        <v>21</v>
      </c>
      <c r="C159" s="21" t="s">
        <v>93</v>
      </c>
      <c r="D159" s="21" t="s">
        <v>103</v>
      </c>
    </row>
    <row r="160" spans="1:4" ht="15">
      <c r="A160" s="22" t="s">
        <v>58</v>
      </c>
      <c r="B160" s="21" t="s">
        <v>186</v>
      </c>
      <c r="C160" s="21" t="s">
        <v>124</v>
      </c>
      <c r="D160" s="21" t="s">
        <v>125</v>
      </c>
    </row>
    <row r="161" spans="1:4" ht="15">
      <c r="A161" s="22" t="s">
        <v>58</v>
      </c>
      <c r="B161" s="21" t="s">
        <v>183</v>
      </c>
      <c r="C161" s="21" t="s">
        <v>124</v>
      </c>
      <c r="D161" s="21" t="s">
        <v>125</v>
      </c>
    </row>
    <row r="162" spans="1:4" ht="15">
      <c r="A162" s="22" t="s">
        <v>58</v>
      </c>
      <c r="B162" s="21" t="s">
        <v>117</v>
      </c>
      <c r="C162" s="21" t="s">
        <v>93</v>
      </c>
      <c r="D162" s="21" t="s">
        <v>103</v>
      </c>
    </row>
    <row r="163" spans="1:4" ht="15">
      <c r="A163" s="22" t="s">
        <v>49</v>
      </c>
      <c r="B163" s="17" t="s">
        <v>174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184</v>
      </c>
      <c r="C164" s="21" t="s">
        <v>93</v>
      </c>
      <c r="D164" s="21" t="s">
        <v>103</v>
      </c>
    </row>
    <row r="165" spans="1:4" ht="15">
      <c r="A165" s="22" t="s">
        <v>58</v>
      </c>
      <c r="B165" s="21" t="s">
        <v>118</v>
      </c>
      <c r="C165" s="21" t="s">
        <v>93</v>
      </c>
      <c r="D165" s="21" t="s">
        <v>103</v>
      </c>
    </row>
    <row r="166" spans="1:8" ht="15">
      <c r="A166" s="22" t="s">
        <v>43</v>
      </c>
      <c r="B166" s="21" t="s">
        <v>188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189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162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123</v>
      </c>
      <c r="C169" s="21" t="s">
        <v>124</v>
      </c>
      <c r="D169" s="21" t="s">
        <v>125</v>
      </c>
    </row>
    <row r="170" spans="1:4" ht="15">
      <c r="A170" s="22" t="s">
        <v>46</v>
      </c>
      <c r="B170" s="21" t="s">
        <v>157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157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184</v>
      </c>
      <c r="C172" s="21" t="s">
        <v>93</v>
      </c>
      <c r="D172" s="21" t="s">
        <v>103</v>
      </c>
    </row>
    <row r="173" spans="1:4" ht="15">
      <c r="A173" s="22" t="s">
        <v>50</v>
      </c>
      <c r="B173" s="21" t="s">
        <v>195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189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157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158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205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206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206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207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209</v>
      </c>
      <c r="D181" s="21" t="s">
        <v>209</v>
      </c>
    </row>
    <row r="182" spans="1:4" ht="15">
      <c r="A182" s="22" t="s">
        <v>50</v>
      </c>
      <c r="B182" s="21" t="s">
        <v>156</v>
      </c>
      <c r="C182" s="21" t="s">
        <v>150</v>
      </c>
      <c r="D182" s="21" t="s">
        <v>151</v>
      </c>
    </row>
    <row r="183" spans="1:4" ht="15">
      <c r="A183" s="22" t="s">
        <v>50</v>
      </c>
      <c r="B183" s="21" t="s">
        <v>153</v>
      </c>
      <c r="C183" s="21" t="s">
        <v>150</v>
      </c>
      <c r="D183" s="21" t="s">
        <v>151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2015-11-05T02:04:23Z</dcterms:modified>
  <cp:category/>
  <cp:version/>
  <cp:contentType/>
  <cp:contentStatus/>
</cp:coreProperties>
</file>